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40" windowHeight="9165" activeTab="0"/>
  </bookViews>
  <sheets>
    <sheet name="Данные" sheetId="1" r:id="rId1"/>
  </sheets>
  <definedNames>
    <definedName name="_xlnm._FilterDatabase" localSheetId="0" hidden="1">'Данные'!$B$3:$E$57</definedName>
  </definedNames>
  <calcPr fullCalcOnLoad="1"/>
</workbook>
</file>

<file path=xl/sharedStrings.xml><?xml version="1.0" encoding="utf-8"?>
<sst xmlns="http://schemas.openxmlformats.org/spreadsheetml/2006/main" count="177" uniqueCount="80">
  <si>
    <t>Мероприятие 5.8. Уборка мусора с территории населенных пунктов</t>
  </si>
  <si>
    <t>районный бюджет</t>
  </si>
  <si>
    <t>местный бюджет</t>
  </si>
  <si>
    <t>ВСЕГО ПО МУНИЦИПАЛЬНОЙ ПРОГРАММЕ, В ТОМ ЧИСЛЕ:</t>
  </si>
  <si>
    <t>областной бюджет</t>
  </si>
  <si>
    <t>Мероприятие 5.6. Уличное освещение</t>
  </si>
  <si>
    <t>Мероприятие 6.1. Содержание административно-управленческого аппарата культурно-досуговых центров</t>
  </si>
  <si>
    <t>Наименование мероприятия/ Источники расходов на финансирование</t>
  </si>
  <si>
    <t>Мероприятие 5.7. Содержание мест захоронения</t>
  </si>
  <si>
    <t>№ п/п</t>
  </si>
  <si>
    <t>тыс.руб.</t>
  </si>
  <si>
    <t>Причины отклонения от планового значения</t>
  </si>
  <si>
    <t xml:space="preserve">План      </t>
  </si>
  <si>
    <t>Факт</t>
  </si>
  <si>
    <t>Процент выполнения</t>
  </si>
  <si>
    <t>«Прочие нужды»</t>
  </si>
  <si>
    <t>Всего по направлению «Прочие нужды», в том числе:</t>
  </si>
  <si>
    <t>Мероприятие 1.1. Устройство пожарных водоемов</t>
  </si>
  <si>
    <t xml:space="preserve">Мероприятие 1.2. Обеспечение первичных мер пожарной безопасности </t>
  </si>
  <si>
    <t>Мероприятие 1.6. Предпаводковые и паводковые работы, страхование гражданской ответственности за причинение вреда в результате аварии на ГТС</t>
  </si>
  <si>
    <t>ВСЕГО ПО ПОДПРОГРАММЕ, В ТОМ ЧИСЛЕ: РАЗВИТИЕ ТРАНСПОРТА И ДОРОЖНОГО ХОЗЯЙСТВА НА ТЕРРИТОРИИ КРАСНОПОЛЯНСКОГО СЕЛЬСКОГО ПОСЕЛЕНИЯ НА 2015-2020 ГОДЫ</t>
  </si>
  <si>
    <t>«Капитальные вложения»</t>
  </si>
  <si>
    <t>Мероприятие 2.1. Содержание автомобильных дорог местного значения в населенных пунктах поселения</t>
  </si>
  <si>
    <t>Мероприятие 2.15. Организация паромной (лодочной) переправы</t>
  </si>
  <si>
    <t>ВСЕГО ПО ПОДПРОГРАММЕ, В ТОМ ЧИСЛЕ: ПОВЫШЕНИЕ ЭФФЕКТИВНОСТИ УПРАВЛЕНИЯ МУНИЦИПАЛЬНОЙ СОБСТВЕННОСТИ НА ТЕРРИТОРИИ КРАСНОПОЛЯНСКОГО СЕЛЬСКОГО ПОСЕЛЕНИЯ НА 2015-2020 ГОДЫ</t>
  </si>
  <si>
    <t>Мероприятие 3.6. Кадастровые работы в отношении объектов недвижимости</t>
  </si>
  <si>
    <t>ПОДПРОГРАММА  4. РАЗВИТИЕ И ПОДДЕРЖКА МАЛОГО И СРЕДНЕГО ПРЕДПРИНИМАТЕЛЬСТВА, В ТОМ ЧИСЛЕ В СФЕРЕ АПК КРАСНОПОЛЯНСКОГО СЕЛЬСКОГО ПОСЕЛЕНИЯ</t>
  </si>
  <si>
    <t>ВСЕГО ПО ПОДПРОГРАММЕ, В ТОМ ЧИСЛЕ: РАЗВИТИЕ И ПОДДЕРЖКА МАЛОГО И СРЕДНЕГО ПРЕДПРИНИМАТЕЛЬСТВА, В ТОМ ЧИСЛЕ В СФЕРЕ АПК КРАСНОПОЛЯНСКОГО СЕЛЬСКОГО ПОСЕЛЕНИЯ</t>
  </si>
  <si>
    <t>Мероприятие 4.1. Предоставление субсидий организациям, оказывающим информационно-консультационные услуги субъектам малого и среднего предпринимательства</t>
  </si>
  <si>
    <t>ПОДПРОГРАММА  5.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</si>
  <si>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ВСЕГО ПО ПОДПРОГРАММЕ, В ТОМ ЧИСЛЕ: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</si>
  <si>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Мероприятие 5.1. Капитальный ремонт муниципального жилищного фонда</t>
  </si>
  <si>
    <t>Мероприятие 5.3. Взносы на капитальный ремонт общего имущества многоквартирных домов</t>
  </si>
  <si>
    <t>Мероприятие 5.4. Вырубка тополей, озеленение, обкоска территории населенных пунктов</t>
  </si>
  <si>
    <t>Мероприятие 5.5. Проведение санитарно-эпидемиологических экспертиз</t>
  </si>
  <si>
    <t>Мероприятие 5.13. Расходы на содержание и оплату коммунальных услуг незаселенных муниципальных жилых помещений</t>
  </si>
  <si>
    <t>ВСЕГО ПО ПОДПРОГРАММЕ, В ТОМ ЧИСЛЕ: РАЗВИТИЕ КУЛЬТУРЫ НА ТЕРРИТОРИИ КРАСНОПОЛЯНСКОГО СЕЛЬСКОГО ПОСЕЛЕНИЯ НА 2015-2020 ГОДЫ</t>
  </si>
  <si>
    <t>Мероприятие 6.1.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</si>
  <si>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Мероприятие 6.1. Организация деятельности учреждений культуры и искусства культурно-досуговой сферы</t>
  </si>
  <si>
    <t>Мероприятие 6.5. Комплектование книжных фондов</t>
  </si>
  <si>
    <t>ВСЕГО ПО ПОДПРОГРАММЕ, В ТОМ ЧИСЛЕ: СОЦИАЛЬНАЯ ПОЛИТИКА НА ТЕРРИТОРИИ КРАСНОПОЛЯНСКОГО СЕЛЬСКОГО ПОСЕЛЕНИЯ НА 2015-2020 ГОДЫ</t>
  </si>
  <si>
    <t>Мероприятие 7.1. Организация и проведение праздников, фестивалей, конкурсов, направленных на поддержку активной жизнедеятельности ветеранов, граждан пожилого возраста и других категорий граждан социально незащищенных слоев населения</t>
  </si>
  <si>
    <t>Мероприятие 7.2. Пенсионное обеспечение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</si>
  <si>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ВСЕГО ПО ПОДПРОГРАММЕ, В ТОМ ЧИСЛЕ: РАЗВИТИЕ ФИЗИЧЕСКОЙ КУЛЬТУРЫ И СПОРТА НА ТЕРРИТОРИИ КРАСНОПОЛЯНСКОГО СЕЛЬСКОГО ПОСЕЛЕНИЯ НА 2015-2020 ГОДЫ</t>
  </si>
  <si>
    <t>Мероприятие 8.1. Организация и проведение физкультурно оздоровительных мероприятий</t>
  </si>
  <si>
    <t>ВСЕГО ПО ПОДПРОГРАММЕ, В ТОМ ЧИСЛЕ: ОБЕСПЕЧЕНИЕ РЕАЛИЗАЦИИ МУНИЦИПАЛЬНОЙ ПРОГРАММЫ " СОЦИАЛЬНО-ЭКОНОМИЧЕСКОЕ РАЗВИТИЕ КРАСНОПОЛЯНСКОГО СЕЛЬСКОГО ПОСЕЛЕНИЯ" НА 2015-2020 ГОДЫ.</t>
  </si>
  <si>
    <t>Мероприятие 9.-. Передача организационных полномочий исполнительных органов МСУ сельских поселений по составлению, исполнению и контролю за исполнением бюджетов</t>
  </si>
  <si>
    <t>Мероприятие 9.-. Передача организационных полномочий исполнительных органов МСУ сельских поселений по вопросам архитектуры и градостроительства</t>
  </si>
  <si>
    <t>Мероприятие 9.1.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</si>
  <si>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9.1. Обеспечение деятельности муниципальных органов(центральный аппарат)</t>
  </si>
  <si>
    <t>ПОДПРОГРАММА  1. ОБЕСПЕЧЕНИЕ БЕЗОПАСНОСТИ ЖИЗНЕДЕЯТЕЛЬНОСТИ НАСЕЛЕНИЯ НА ТЕРРИТОРИИ КРАСНОПОЛЯНСКОГО СЕЛЬСКОГО ПОСЕЛЕНИЯ НА 2015-2024 ГОДЫ</t>
  </si>
  <si>
    <t>ПОДПРОГРАММА  3. ПОВЫШЕНИЕ ЭФФЕКТИВНОСТИ УПРАВЛЕНИЯ МУНИЦИПАЛЬНОЙ СОБСТВЕННОСТИ НА ТЕРРИТОРИИ КРАСНОПОЛЯНСКОГО СЕЛЬСКОГО ПОСЕЛЕНИЯ НА 2015-2024 ГОДЫ</t>
  </si>
  <si>
    <t/>
  </si>
  <si>
    <t>местный  бюджет</t>
  </si>
  <si>
    <t xml:space="preserve">ОТЧЕТ ОБ ИСПОЛНЕНИИ МУНИЦИПАЛЬНОЙ ПРОГРАММЫ "СОЦИАЛЬНО-ЭКОНОМИЧЕСКОЕ РАЗВИТИЕ МУНИЦИПАЛЬНОГО ОБРАЗОВАНИЯ КРАСНОПОЛЯНСКОЕ СЕЛЬСКОЕ ПОСЕЛЕНИЕ" НА 2015-2024 ГОДЫ                                                                                                                       ЗА 2022 ГОД </t>
  </si>
  <si>
    <t>ПОДПРОГРАММА  2. РАЗВИТИЕ ТРАНСПОРТА И ДОРОЖНОГО ХОЗЯЙСТВА НА ТЕРРИТОРИИ КРАСНОПОЛЯНСКОГО СЕЛЬСКОГО ПОСЕЛЕНИЯ НА 2015-2024 ГОДЫ</t>
  </si>
  <si>
    <t>Мероприятие 2.17 Разработка проектно-сметной документации на ремонт автомобильных дорог и искусственных сооружений на них</t>
  </si>
  <si>
    <t xml:space="preserve">Мероприятие 2.3 Ремонт автомобильной дороги по ул. Мичурина в с. Краснополянское </t>
  </si>
  <si>
    <t>Мероприятие 2.40 Ремонт автомобильной  дороги по пер. Чкалова в с.Елань</t>
  </si>
  <si>
    <t>Мероприятие 2.72 Осуществление части полномочий муниципального района по содержанию автомобильных дорог общего пользования межмуниципального значения</t>
  </si>
  <si>
    <t>Мероприятие 3.12. Уплата налогов, сборов и иных платежей</t>
  </si>
  <si>
    <t>Мероприятие 5.38. Строительство водопроводов в с. Елань</t>
  </si>
  <si>
    <t>Мероприятие 5.27. Устройство, ремонт и содержание тепловых пунктов водонапорных башен</t>
  </si>
  <si>
    <t>Мероприятие 5.37. Обустройство водозаборной скважины в д.Ларина</t>
  </si>
  <si>
    <t>Мероприятие 5.45. Строительство водопровода в д.Лопаткина</t>
  </si>
  <si>
    <t>Мероприятие 5.46. Ремонт водозаборной скважины в д.Менщикова</t>
  </si>
  <si>
    <t>Мероприятие 5.16. Поставка и монтаж оборудования для обустройства комбинированной спортивной и детской игровой площадки в с.Чурманское Байкаловского муниципального района</t>
  </si>
  <si>
    <t>Мероприятие 5.48. Приобретение измельчителя веток</t>
  </si>
  <si>
    <t>Мероприятие 5.48. Обустройство парковой зоны по ул.Революции, 40-п в с.Елань</t>
  </si>
  <si>
    <t>Мероприятие 6.18 Проектирование и строительство Дома культуры в с.Шадринка</t>
  </si>
  <si>
    <t>Мероприятие 6.1 Поддержка и развитие материально-технической базы учреждений культуры</t>
  </si>
  <si>
    <t>Мероприятие 6.5. Капитальный ремонт системы отопления Еланского Дома культуры</t>
  </si>
  <si>
    <t>Мероприятие 9.6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</si>
  <si>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Мероприятие 8.6.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 минимального размера оплаты труда</t>
  </si>
  <si>
    <t>Мероприятие 8.2. Организация и проведение спортивно-массовых мероприятий</t>
  </si>
  <si>
    <t>ПОДПРОГРАММА  6. РАЗВИТИЕ КУЛЬТУРЫ НА ТЕРРИТОРИИ КРАСНОПОЛЯНСКОГО СЕЛЬСКОГО ПОСЕЛЕНИЯ НА 2015-2024 ГОДЫ</t>
  </si>
  <si>
    <t>ПОДПРОГРАММА  7. СОЦИАЛЬНАЯ ПОЛИТИКА НА ТЕРРИТОРИИ КРАСНОПОЛЯНСКОГО СЕЛЬСКОГО ПОСЕЛЕНИЯ НА 2015-2024 ГОДЫ</t>
  </si>
  <si>
    <t>ПОДПРОГРАММА  8. РАЗВИТИЕ ФИЗИЧЕСКОЙ КУЛЬТУРЫ И СПОРТА НА ТЕРРИТОРИИ КРАСНОПОЛЯНСКОГО СЕЛЬСКОГО ПОСЕЛЕНИЯ НА 2015-2024 ГОДЫ</t>
  </si>
  <si>
    <t>ПОДПРОГРАММА  9. ОБЕСПЕЧЕНИЕ РЕАЛИЗАЦИИ МУНИЦИПАЛЬНОЙ ПРОГРАММЫ " СОЦИАЛЬНО-ЭКОНОМИЧЕСКОЕ РАЗВИТИЕ КРАСНОПОЛЯНСКОГО СЕЛЬСКОГО ПОСЕЛЕНИЯ" НА 2015-2024 ГОДЫ.</t>
  </si>
  <si>
    <t>ВСЕГО ПО ПОДПРОГРАММЕ, В ТОМ ЧИСЛЕ: ОБЕСПЕЧЕНИЕ БЕЗОПАСНОСТИ ЖИЗНЕДЕЯТЕЛЬНОСТИ НАСЕЛЕНИЯ НА ТЕРРИТОРИИ КРАСНОПОЛЯНСКОГО СЕЛЬСКОГО ПОСЕЛЕНИЯ НА 2015-2024 ГОДЫ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</si>
</sst>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%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3" fontId="0" fillId="0" borderId="0" xfId="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74" fontId="41" fillId="33" borderId="10" xfId="0" applyNumberFormat="1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left" vertical="center"/>
    </xf>
    <xf numFmtId="174" fontId="1" fillId="33" borderId="1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abSelected="1" zoomScalePageLayoutView="0" workbookViewId="0" topLeftCell="A19">
      <selection activeCell="B40" sqref="B40"/>
    </sheetView>
  </sheetViews>
  <sheetFormatPr defaultColWidth="9.140625" defaultRowHeight="12.75" customHeight="1"/>
  <cols>
    <col min="1" max="1" width="6.421875" style="8" customWidth="1"/>
    <col min="2" max="2" width="70.00390625" style="14" customWidth="1"/>
    <col min="3" max="3" width="11.8515625" style="11" customWidth="1"/>
    <col min="4" max="4" width="11.421875" style="11" customWidth="1"/>
    <col min="5" max="5" width="13.7109375" style="12" customWidth="1"/>
    <col min="6" max="6" width="13.7109375" style="8" customWidth="1"/>
    <col min="7" max="16384" width="9.140625" style="8" customWidth="1"/>
  </cols>
  <sheetData>
    <row r="1" spans="1:6" ht="72.75" customHeight="1">
      <c r="A1" s="23" t="s">
        <v>54</v>
      </c>
      <c r="B1" s="23"/>
      <c r="C1" s="23"/>
      <c r="D1" s="23"/>
      <c r="E1" s="23"/>
      <c r="F1" s="23"/>
    </row>
    <row r="2" spans="1:6" ht="14.25" customHeight="1">
      <c r="A2" s="24" t="s">
        <v>10</v>
      </c>
      <c r="B2" s="24"/>
      <c r="C2" s="24"/>
      <c r="D2" s="24"/>
      <c r="E2" s="24"/>
      <c r="F2" s="24"/>
    </row>
    <row r="3" spans="1:6" ht="56.25" customHeight="1">
      <c r="A3" s="7" t="s">
        <v>9</v>
      </c>
      <c r="B3" s="7" t="s">
        <v>7</v>
      </c>
      <c r="C3" s="9" t="s">
        <v>12</v>
      </c>
      <c r="D3" s="9" t="s">
        <v>13</v>
      </c>
      <c r="E3" s="2" t="s">
        <v>14</v>
      </c>
      <c r="F3" s="7" t="s">
        <v>11</v>
      </c>
    </row>
    <row r="4" spans="1:6" ht="47.25" customHeight="1">
      <c r="A4" s="1">
        <v>1</v>
      </c>
      <c r="B4" s="15" t="s">
        <v>3</v>
      </c>
      <c r="C4" s="17">
        <f>C8+C19+C37+C47+C55+C97+C120+C130+C141</f>
        <v>71601.4</v>
      </c>
      <c r="D4" s="17">
        <f>D8+D19+D37+D47+D55+D97+D120+D130+D141</f>
        <v>68200.5</v>
      </c>
      <c r="E4" s="2">
        <f aca="true" t="shared" si="0" ref="E4:E9">D4/C4*100</f>
        <v>95.25023253735263</v>
      </c>
      <c r="F4" s="10"/>
    </row>
    <row r="5" spans="1:6" ht="12.75" customHeight="1">
      <c r="A5" s="1"/>
      <c r="B5" s="13" t="s">
        <v>1</v>
      </c>
      <c r="C5" s="21">
        <v>50</v>
      </c>
      <c r="D5" s="18">
        <v>50</v>
      </c>
      <c r="E5" s="19"/>
      <c r="F5" s="10"/>
    </row>
    <row r="6" spans="1:6" ht="12.75" customHeight="1">
      <c r="A6" s="1">
        <v>3</v>
      </c>
      <c r="B6" s="13" t="s">
        <v>2</v>
      </c>
      <c r="C6" s="21">
        <v>65686.8</v>
      </c>
      <c r="D6" s="18">
        <v>58325.7</v>
      </c>
      <c r="E6" s="19">
        <f t="shared" si="0"/>
        <v>88.7936389046201</v>
      </c>
      <c r="F6" s="10"/>
    </row>
    <row r="7" spans="1:6" ht="38.25" customHeight="1">
      <c r="A7" s="1">
        <v>4</v>
      </c>
      <c r="B7" s="15" t="s">
        <v>50</v>
      </c>
      <c r="C7" s="21" t="s">
        <v>52</v>
      </c>
      <c r="D7" s="6"/>
      <c r="E7" s="5"/>
      <c r="F7" s="10"/>
    </row>
    <row r="8" spans="1:6" ht="47.25" customHeight="1">
      <c r="A8" s="1">
        <v>5</v>
      </c>
      <c r="B8" s="13" t="s">
        <v>79</v>
      </c>
      <c r="C8" s="22">
        <f>C10</f>
        <v>652.5</v>
      </c>
      <c r="D8" s="22">
        <f>D10</f>
        <v>652.5</v>
      </c>
      <c r="E8" s="4">
        <f t="shared" si="0"/>
        <v>100</v>
      </c>
      <c r="F8" s="10"/>
    </row>
    <row r="9" spans="1:6" ht="25.5" customHeight="1">
      <c r="A9" s="1">
        <v>6</v>
      </c>
      <c r="B9" s="13" t="s">
        <v>2</v>
      </c>
      <c r="C9" s="22">
        <f>C11</f>
        <v>652.5</v>
      </c>
      <c r="D9" s="22">
        <f>D11</f>
        <v>652.5</v>
      </c>
      <c r="E9" s="5">
        <f t="shared" si="0"/>
        <v>100</v>
      </c>
      <c r="F9" s="10"/>
    </row>
    <row r="10" spans="1:6" ht="15" customHeight="1">
      <c r="A10" s="1">
        <v>7</v>
      </c>
      <c r="B10" s="13" t="s">
        <v>16</v>
      </c>
      <c r="C10" s="21">
        <f>C12+C14+C16</f>
        <v>652.5</v>
      </c>
      <c r="D10" s="21">
        <f>D12+D14+D16</f>
        <v>652.5</v>
      </c>
      <c r="E10" s="5">
        <f aca="true" t="shared" si="1" ref="E10:E17">D10/C10*100</f>
        <v>100</v>
      </c>
      <c r="F10" s="10"/>
    </row>
    <row r="11" spans="1:6" ht="12.75" customHeight="1">
      <c r="A11" s="1">
        <v>8</v>
      </c>
      <c r="B11" s="13" t="s">
        <v>2</v>
      </c>
      <c r="C11" s="21">
        <f>C13+C15+C17</f>
        <v>652.5</v>
      </c>
      <c r="D11" s="21">
        <f>D13+D15+D17</f>
        <v>652.5</v>
      </c>
      <c r="E11" s="5">
        <f t="shared" si="1"/>
        <v>100</v>
      </c>
      <c r="F11" s="10"/>
    </row>
    <row r="12" spans="1:6" ht="19.5" customHeight="1">
      <c r="A12" s="1">
        <v>9</v>
      </c>
      <c r="B12" s="13" t="s">
        <v>17</v>
      </c>
      <c r="C12" s="21">
        <v>331.4</v>
      </c>
      <c r="D12" s="6">
        <v>331.4</v>
      </c>
      <c r="E12" s="5">
        <f t="shared" si="1"/>
        <v>100</v>
      </c>
      <c r="F12" s="10"/>
    </row>
    <row r="13" spans="1:6" ht="12.75" customHeight="1">
      <c r="A13" s="1">
        <v>10</v>
      </c>
      <c r="B13" s="13" t="s">
        <v>2</v>
      </c>
      <c r="C13" s="21">
        <v>331.4</v>
      </c>
      <c r="D13" s="6">
        <v>331.4</v>
      </c>
      <c r="E13" s="5">
        <f t="shared" si="1"/>
        <v>100</v>
      </c>
      <c r="F13" s="10"/>
    </row>
    <row r="14" spans="1:6" ht="12.75" customHeight="1">
      <c r="A14" s="1">
        <v>11</v>
      </c>
      <c r="B14" s="13" t="s">
        <v>18</v>
      </c>
      <c r="C14" s="21">
        <v>175.5</v>
      </c>
      <c r="D14" s="6">
        <v>175.5</v>
      </c>
      <c r="E14" s="5">
        <f t="shared" si="1"/>
        <v>100</v>
      </c>
      <c r="F14" s="10"/>
    </row>
    <row r="15" spans="1:6" ht="27" customHeight="1">
      <c r="A15" s="1">
        <v>12</v>
      </c>
      <c r="B15" s="13" t="s">
        <v>2</v>
      </c>
      <c r="C15" s="21">
        <v>175.5</v>
      </c>
      <c r="D15" s="6">
        <v>175.5</v>
      </c>
      <c r="E15" s="5">
        <f t="shared" si="1"/>
        <v>100</v>
      </c>
      <c r="F15" s="10"/>
    </row>
    <row r="16" spans="1:6" ht="32.25" customHeight="1">
      <c r="A16" s="1">
        <v>13</v>
      </c>
      <c r="B16" s="13" t="s">
        <v>19</v>
      </c>
      <c r="C16" s="21">
        <v>145.6</v>
      </c>
      <c r="D16" s="6">
        <v>145.6</v>
      </c>
      <c r="E16" s="5">
        <f t="shared" si="1"/>
        <v>100</v>
      </c>
      <c r="F16" s="10"/>
    </row>
    <row r="17" spans="1:6" ht="27.75" customHeight="1">
      <c r="A17" s="1">
        <v>14</v>
      </c>
      <c r="B17" s="13" t="s">
        <v>2</v>
      </c>
      <c r="C17" s="21">
        <v>145.6</v>
      </c>
      <c r="D17" s="6">
        <v>145.6</v>
      </c>
      <c r="E17" s="5">
        <f t="shared" si="1"/>
        <v>100</v>
      </c>
      <c r="F17" s="10"/>
    </row>
    <row r="18" spans="1:6" ht="46.5" customHeight="1">
      <c r="A18" s="1">
        <v>15</v>
      </c>
      <c r="B18" s="15" t="s">
        <v>55</v>
      </c>
      <c r="C18" s="21" t="s">
        <v>52</v>
      </c>
      <c r="D18" s="6"/>
      <c r="E18" s="5"/>
      <c r="F18" s="10"/>
    </row>
    <row r="19" spans="1:6" ht="48.75" customHeight="1">
      <c r="A19" s="1">
        <v>16</v>
      </c>
      <c r="B19" s="16" t="s">
        <v>20</v>
      </c>
      <c r="C19" s="22">
        <f>C24+C26+C28+C30+C32+C34</f>
        <v>23635.4</v>
      </c>
      <c r="D19" s="22">
        <f>D24+D26+D28+D30+D32+D34</f>
        <v>23409.000000000004</v>
      </c>
      <c r="E19" s="4">
        <f>D19/C19*100</f>
        <v>99.04211479391084</v>
      </c>
      <c r="F19" s="10"/>
    </row>
    <row r="20" spans="1:6" ht="12.75" customHeight="1">
      <c r="A20" s="1">
        <v>17</v>
      </c>
      <c r="B20" s="13" t="s">
        <v>2</v>
      </c>
      <c r="C20" s="22">
        <f>C25+C27+C29+C31+C33+C35</f>
        <v>23635.4</v>
      </c>
      <c r="D20" s="22">
        <f>D25+D27+D29+D31+D33+D35</f>
        <v>23409.000000000004</v>
      </c>
      <c r="E20" s="5">
        <f>D20/C20*100</f>
        <v>99.04211479391084</v>
      </c>
      <c r="F20" s="10"/>
    </row>
    <row r="21" spans="1:6" ht="12.75" customHeight="1">
      <c r="A21" s="1">
        <v>26</v>
      </c>
      <c r="B21" s="13" t="s">
        <v>15</v>
      </c>
      <c r="C21" s="21" t="s">
        <v>52</v>
      </c>
      <c r="D21" s="6"/>
      <c r="E21" s="5"/>
      <c r="F21" s="10"/>
    </row>
    <row r="22" spans="1:6" ht="24.75" customHeight="1">
      <c r="A22" s="1">
        <v>27</v>
      </c>
      <c r="B22" s="13" t="s">
        <v>16</v>
      </c>
      <c r="C22" s="21">
        <f>C24+C26+C28+C30+C32+C34</f>
        <v>23635.4</v>
      </c>
      <c r="D22" s="21">
        <f>D24+D26+D28+D30+D32+D34</f>
        <v>23409.000000000004</v>
      </c>
      <c r="E22" s="5">
        <f>D22/C22*100</f>
        <v>99.04211479391084</v>
      </c>
      <c r="F22" s="10"/>
    </row>
    <row r="23" spans="1:6" ht="23.25" customHeight="1">
      <c r="A23" s="1">
        <v>29</v>
      </c>
      <c r="B23" s="13" t="s">
        <v>2</v>
      </c>
      <c r="C23" s="21">
        <f>C25+C27+C29+C31+C33+C35</f>
        <v>23635.4</v>
      </c>
      <c r="D23" s="21">
        <f>D25+D27+D29+D31+D33+D35</f>
        <v>23409.000000000004</v>
      </c>
      <c r="E23" s="5">
        <f aca="true" t="shared" si="2" ref="E23:E29">D23/C23*100</f>
        <v>99.04211479391084</v>
      </c>
      <c r="F23" s="10"/>
    </row>
    <row r="24" spans="1:6" ht="12.75" customHeight="1">
      <c r="A24" s="1">
        <v>30</v>
      </c>
      <c r="B24" s="13" t="s">
        <v>22</v>
      </c>
      <c r="C24" s="21">
        <v>5749.3</v>
      </c>
      <c r="D24" s="6">
        <v>5749.3</v>
      </c>
      <c r="E24" s="5">
        <f t="shared" si="2"/>
        <v>100</v>
      </c>
      <c r="F24" s="10"/>
    </row>
    <row r="25" spans="1:6" ht="24" customHeight="1">
      <c r="A25" s="1">
        <v>31</v>
      </c>
      <c r="B25" s="13" t="s">
        <v>2</v>
      </c>
      <c r="C25" s="21">
        <v>5749.3</v>
      </c>
      <c r="D25" s="6">
        <v>5749.3</v>
      </c>
      <c r="E25" s="5">
        <f t="shared" si="2"/>
        <v>100</v>
      </c>
      <c r="F25" s="10"/>
    </row>
    <row r="26" spans="1:6" ht="24.75" customHeight="1">
      <c r="A26" s="1"/>
      <c r="B26" s="13" t="s">
        <v>57</v>
      </c>
      <c r="C26" s="21">
        <v>11288.6</v>
      </c>
      <c r="D26" s="21">
        <v>11288.6</v>
      </c>
      <c r="E26" s="5">
        <v>100</v>
      </c>
      <c r="F26" s="10"/>
    </row>
    <row r="27" spans="1:6" ht="18" customHeight="1">
      <c r="A27" s="1"/>
      <c r="B27" s="13" t="s">
        <v>2</v>
      </c>
      <c r="C27" s="21">
        <v>11288.6</v>
      </c>
      <c r="D27" s="21">
        <v>11288.6</v>
      </c>
      <c r="E27" s="5">
        <f>D27/C27*100</f>
        <v>100</v>
      </c>
      <c r="F27" s="10"/>
    </row>
    <row r="28" spans="1:6" ht="29.25" customHeight="1">
      <c r="A28" s="1">
        <v>34</v>
      </c>
      <c r="B28" s="13" t="s">
        <v>23</v>
      </c>
      <c r="C28" s="21">
        <v>134.4</v>
      </c>
      <c r="D28" s="6">
        <v>134.4</v>
      </c>
      <c r="E28" s="5">
        <f t="shared" si="2"/>
        <v>100</v>
      </c>
      <c r="F28" s="10"/>
    </row>
    <row r="29" spans="1:6" ht="15" customHeight="1">
      <c r="A29" s="1">
        <v>35</v>
      </c>
      <c r="B29" s="13" t="s">
        <v>2</v>
      </c>
      <c r="C29" s="21">
        <v>134.4</v>
      </c>
      <c r="D29" s="6">
        <v>134.4</v>
      </c>
      <c r="E29" s="5">
        <f t="shared" si="2"/>
        <v>100</v>
      </c>
      <c r="F29" s="10"/>
    </row>
    <row r="30" spans="1:6" ht="30" customHeight="1">
      <c r="A30" s="1"/>
      <c r="B30" s="13" t="s">
        <v>58</v>
      </c>
      <c r="C30" s="21">
        <v>5461.3</v>
      </c>
      <c r="D30" s="21">
        <v>5461.3</v>
      </c>
      <c r="E30" s="5">
        <f>D30/C30*100</f>
        <v>100</v>
      </c>
      <c r="F30" s="10"/>
    </row>
    <row r="31" spans="1:6" ht="12.75" customHeight="1">
      <c r="A31" s="1"/>
      <c r="B31" s="13" t="s">
        <v>2</v>
      </c>
      <c r="C31" s="21">
        <v>5461.3</v>
      </c>
      <c r="D31" s="21">
        <v>5461.3</v>
      </c>
      <c r="E31" s="5">
        <f>D31/C31*100</f>
        <v>100</v>
      </c>
      <c r="F31" s="10"/>
    </row>
    <row r="32" spans="1:6" ht="39" customHeight="1">
      <c r="A32" s="1"/>
      <c r="B32" s="13" t="s">
        <v>59</v>
      </c>
      <c r="C32" s="21">
        <v>951.8</v>
      </c>
      <c r="D32" s="21">
        <v>725.4</v>
      </c>
      <c r="E32" s="5">
        <f>D32/C32*100</f>
        <v>76.21349022903972</v>
      </c>
      <c r="F32" s="10"/>
    </row>
    <row r="33" spans="1:6" ht="12.75" customHeight="1">
      <c r="A33" s="1"/>
      <c r="B33" s="13" t="s">
        <v>2</v>
      </c>
      <c r="C33" s="21">
        <v>951.8</v>
      </c>
      <c r="D33" s="21">
        <v>725.4</v>
      </c>
      <c r="E33" s="5">
        <f>D33/C33*100</f>
        <v>76.21349022903972</v>
      </c>
      <c r="F33" s="10"/>
    </row>
    <row r="34" spans="1:6" ht="35.25" customHeight="1">
      <c r="A34" s="1"/>
      <c r="B34" s="13" t="s">
        <v>56</v>
      </c>
      <c r="C34" s="21">
        <v>50</v>
      </c>
      <c r="D34" s="21">
        <v>50</v>
      </c>
      <c r="E34" s="5">
        <f>D34/C34*100</f>
        <v>100</v>
      </c>
      <c r="F34" s="10"/>
    </row>
    <row r="35" spans="1:6" ht="12.75" customHeight="1">
      <c r="A35" s="1"/>
      <c r="B35" s="13" t="s">
        <v>53</v>
      </c>
      <c r="C35" s="21">
        <v>50</v>
      </c>
      <c r="D35" s="21">
        <v>50</v>
      </c>
      <c r="E35" s="5">
        <f>D35/C35*100</f>
        <v>100</v>
      </c>
      <c r="F35" s="10"/>
    </row>
    <row r="36" spans="1:6" ht="43.5" customHeight="1">
      <c r="A36" s="1">
        <v>58</v>
      </c>
      <c r="B36" s="15" t="s">
        <v>51</v>
      </c>
      <c r="C36" s="21" t="s">
        <v>52</v>
      </c>
      <c r="D36" s="20"/>
      <c r="E36" s="5"/>
      <c r="F36" s="10"/>
    </row>
    <row r="37" spans="1:6" ht="12.75" customHeight="1">
      <c r="A37" s="1">
        <v>59</v>
      </c>
      <c r="B37" s="13" t="s">
        <v>24</v>
      </c>
      <c r="C37" s="22">
        <f>C42+C44</f>
        <v>22.599999999999998</v>
      </c>
      <c r="D37" s="22">
        <f>D42+D44</f>
        <v>22.599999999999998</v>
      </c>
      <c r="E37" s="4">
        <f>D37/C37*100</f>
        <v>100</v>
      </c>
      <c r="F37" s="10"/>
    </row>
    <row r="38" spans="1:6" ht="27.75" customHeight="1">
      <c r="A38" s="1">
        <v>62</v>
      </c>
      <c r="B38" s="13" t="s">
        <v>2</v>
      </c>
      <c r="C38" s="22">
        <f>C43+C45</f>
        <v>22.599999999999998</v>
      </c>
      <c r="D38" s="22">
        <f>D43+D45</f>
        <v>22.599999999999998</v>
      </c>
      <c r="E38" s="5">
        <f>D38/C38*100</f>
        <v>100</v>
      </c>
      <c r="F38" s="10"/>
    </row>
    <row r="39" spans="1:6" ht="12.75" customHeight="1">
      <c r="A39" s="1">
        <v>63</v>
      </c>
      <c r="B39" s="13" t="s">
        <v>15</v>
      </c>
      <c r="C39" s="21" t="s">
        <v>52</v>
      </c>
      <c r="D39" s="6"/>
      <c r="E39" s="5"/>
      <c r="F39" s="10"/>
    </row>
    <row r="40" spans="1:6" ht="12.75" customHeight="1">
      <c r="A40" s="1">
        <v>64</v>
      </c>
      <c r="B40" s="13" t="s">
        <v>16</v>
      </c>
      <c r="C40" s="21">
        <f>C42+C44</f>
        <v>22.599999999999998</v>
      </c>
      <c r="D40" s="21">
        <f>D42+D44</f>
        <v>22.599999999999998</v>
      </c>
      <c r="E40" s="5">
        <f aca="true" t="shared" si="3" ref="E40:E45">D40/C40*100</f>
        <v>100</v>
      </c>
      <c r="F40" s="10"/>
    </row>
    <row r="41" spans="1:6" ht="15.75" customHeight="1">
      <c r="A41" s="1">
        <v>66</v>
      </c>
      <c r="B41" s="13" t="s">
        <v>2</v>
      </c>
      <c r="C41" s="21">
        <f>C43+C45</f>
        <v>22.599999999999998</v>
      </c>
      <c r="D41" s="21">
        <f>D43+D45</f>
        <v>22.599999999999998</v>
      </c>
      <c r="E41" s="5">
        <f t="shared" si="3"/>
        <v>100</v>
      </c>
      <c r="F41" s="10"/>
    </row>
    <row r="42" spans="1:6" ht="27.75" customHeight="1">
      <c r="A42" s="1">
        <v>67</v>
      </c>
      <c r="B42" s="13" t="s">
        <v>25</v>
      </c>
      <c r="C42" s="21">
        <v>16.9</v>
      </c>
      <c r="D42" s="6">
        <v>16.9</v>
      </c>
      <c r="E42" s="5">
        <f t="shared" si="3"/>
        <v>100</v>
      </c>
      <c r="F42" s="10"/>
    </row>
    <row r="43" spans="1:6" ht="12.75" customHeight="1">
      <c r="A43" s="1">
        <v>68</v>
      </c>
      <c r="B43" s="13" t="s">
        <v>2</v>
      </c>
      <c r="C43" s="21">
        <v>16.9</v>
      </c>
      <c r="D43" s="6">
        <v>16.9</v>
      </c>
      <c r="E43" s="5">
        <f t="shared" si="3"/>
        <v>100</v>
      </c>
      <c r="F43" s="10"/>
    </row>
    <row r="44" spans="1:6" ht="12.75" customHeight="1">
      <c r="A44" s="1">
        <v>73</v>
      </c>
      <c r="B44" s="13" t="s">
        <v>60</v>
      </c>
      <c r="C44" s="21">
        <v>5.7</v>
      </c>
      <c r="D44" s="21">
        <v>5.7</v>
      </c>
      <c r="E44" s="5">
        <f t="shared" si="3"/>
        <v>100</v>
      </c>
      <c r="F44" s="10"/>
    </row>
    <row r="45" spans="1:6" ht="12.75" customHeight="1">
      <c r="A45" s="1">
        <v>74</v>
      </c>
      <c r="B45" s="13" t="s">
        <v>2</v>
      </c>
      <c r="C45" s="21">
        <v>5.7</v>
      </c>
      <c r="D45" s="21">
        <v>5.7</v>
      </c>
      <c r="E45" s="5">
        <f t="shared" si="3"/>
        <v>100</v>
      </c>
      <c r="F45" s="10"/>
    </row>
    <row r="46" spans="1:6" ht="48.75" customHeight="1">
      <c r="A46" s="1">
        <v>75</v>
      </c>
      <c r="B46" s="15" t="s">
        <v>26</v>
      </c>
      <c r="C46" s="21" t="s">
        <v>52</v>
      </c>
      <c r="D46" s="20"/>
      <c r="E46" s="5"/>
      <c r="F46" s="10"/>
    </row>
    <row r="47" spans="1:6" ht="43.5" customHeight="1">
      <c r="A47" s="1">
        <v>76</v>
      </c>
      <c r="B47" s="13" t="s">
        <v>27</v>
      </c>
      <c r="C47" s="22">
        <v>20</v>
      </c>
      <c r="D47" s="3">
        <v>20</v>
      </c>
      <c r="E47" s="4">
        <f aca="true" t="shared" si="4" ref="E47:E56">D47/C47*100</f>
        <v>100</v>
      </c>
      <c r="F47" s="10"/>
    </row>
    <row r="48" spans="1:6" ht="12.75" customHeight="1">
      <c r="A48" s="1">
        <v>77</v>
      </c>
      <c r="B48" s="13" t="s">
        <v>2</v>
      </c>
      <c r="C48" s="21">
        <v>20</v>
      </c>
      <c r="D48" s="20">
        <v>20</v>
      </c>
      <c r="E48" s="5">
        <f t="shared" si="4"/>
        <v>100</v>
      </c>
      <c r="F48" s="10"/>
    </row>
    <row r="49" spans="1:6" ht="12.75" customHeight="1">
      <c r="A49" s="1">
        <v>78</v>
      </c>
      <c r="B49" s="13" t="s">
        <v>15</v>
      </c>
      <c r="C49" s="21" t="s">
        <v>52</v>
      </c>
      <c r="D49" s="6"/>
      <c r="E49" s="5"/>
      <c r="F49" s="10"/>
    </row>
    <row r="50" spans="1:6" ht="24.75" customHeight="1">
      <c r="A50" s="1">
        <v>79</v>
      </c>
      <c r="B50" s="13" t="s">
        <v>16</v>
      </c>
      <c r="C50" s="21">
        <v>20</v>
      </c>
      <c r="D50" s="20">
        <v>20</v>
      </c>
      <c r="E50" s="5">
        <f>D50/C50*100</f>
        <v>100</v>
      </c>
      <c r="F50" s="10"/>
    </row>
    <row r="51" spans="1:6" ht="12.75" customHeight="1">
      <c r="A51" s="1">
        <v>80</v>
      </c>
      <c r="B51" s="13" t="s">
        <v>2</v>
      </c>
      <c r="C51" s="21">
        <v>20</v>
      </c>
      <c r="D51" s="6">
        <v>20</v>
      </c>
      <c r="E51" s="5">
        <f>D51/C51*100</f>
        <v>100</v>
      </c>
      <c r="F51" s="10"/>
    </row>
    <row r="52" spans="1:6" ht="36.75" customHeight="1">
      <c r="A52" s="1">
        <v>81</v>
      </c>
      <c r="B52" s="13" t="s">
        <v>28</v>
      </c>
      <c r="C52" s="21">
        <v>20</v>
      </c>
      <c r="D52" s="20">
        <v>20</v>
      </c>
      <c r="E52" s="5">
        <f t="shared" si="4"/>
        <v>100</v>
      </c>
      <c r="F52" s="10"/>
    </row>
    <row r="53" spans="1:6" ht="12.75" customHeight="1">
      <c r="A53" s="1">
        <v>82</v>
      </c>
      <c r="B53" s="13" t="s">
        <v>2</v>
      </c>
      <c r="C53" s="21">
        <v>20</v>
      </c>
      <c r="D53" s="6">
        <v>20</v>
      </c>
      <c r="E53" s="5">
        <f t="shared" si="4"/>
        <v>100</v>
      </c>
      <c r="F53" s="10"/>
    </row>
    <row r="54" spans="1:6" ht="43.5" customHeight="1">
      <c r="A54" s="1">
        <v>83</v>
      </c>
      <c r="B54" s="15" t="s">
        <v>29</v>
      </c>
      <c r="C54" s="21" t="s">
        <v>52</v>
      </c>
      <c r="D54" s="20"/>
      <c r="E54" s="5"/>
      <c r="F54" s="10"/>
    </row>
    <row r="55" spans="1:6" ht="51" customHeight="1">
      <c r="A55" s="1">
        <v>84</v>
      </c>
      <c r="B55" s="16" t="s">
        <v>30</v>
      </c>
      <c r="C55" s="22">
        <f>C60+C62+C64+C66+C68+C70+C72+C74+C76+C78+C80+C82+C84+C87+C90+C93</f>
        <v>10067.000000000002</v>
      </c>
      <c r="D55" s="22">
        <f>D60+D62+D64+D66+D68+D70+D72+D74+D76+D78+D80+D82+D84+D87+D90+D93</f>
        <v>9134.6</v>
      </c>
      <c r="E55" s="4">
        <f t="shared" si="4"/>
        <v>90.73805503129034</v>
      </c>
      <c r="F55" s="10"/>
    </row>
    <row r="56" spans="1:6" ht="12.75" customHeight="1">
      <c r="A56" s="1">
        <v>87</v>
      </c>
      <c r="B56" s="13" t="s">
        <v>2</v>
      </c>
      <c r="C56" s="22">
        <f>C61+C63+C65+C67+C69+C71+C73+C75+C77+C79+C81+C83+C85+C88+C91+C94</f>
        <v>10087.099999999999</v>
      </c>
      <c r="D56" s="22">
        <v>9134.6</v>
      </c>
      <c r="E56" s="5">
        <f t="shared" si="4"/>
        <v>90.55724638399542</v>
      </c>
      <c r="F56" s="10"/>
    </row>
    <row r="57" spans="1:6" ht="12.75" customHeight="1">
      <c r="A57" s="1">
        <v>88</v>
      </c>
      <c r="B57" s="13" t="s">
        <v>21</v>
      </c>
      <c r="C57" s="21" t="s">
        <v>52</v>
      </c>
      <c r="D57" s="6"/>
      <c r="E57" s="5">
        <v>0</v>
      </c>
      <c r="F57" s="10"/>
    </row>
    <row r="58" spans="1:6" ht="12.75" customHeight="1">
      <c r="A58" s="1">
        <v>89</v>
      </c>
      <c r="B58" s="13" t="s">
        <v>16</v>
      </c>
      <c r="C58" s="21">
        <f>C60+C62+C64+C66+C68+C70+C72+C74+C76+C78+C80+C82+C84+C87+C90+C93</f>
        <v>10067.000000000002</v>
      </c>
      <c r="D58" s="21">
        <f>D60+D62+D64+D66+D68+D70+D72+D74+D76+D78+D80+D82+D84+D87+D90+D93</f>
        <v>9134.6</v>
      </c>
      <c r="E58" s="5">
        <f aca="true" t="shared" si="5" ref="E58:E71">D58/C58*100</f>
        <v>90.73805503129034</v>
      </c>
      <c r="F58" s="10"/>
    </row>
    <row r="59" spans="1:6" ht="12.75" customHeight="1">
      <c r="A59" s="1">
        <v>92</v>
      </c>
      <c r="B59" s="13" t="s">
        <v>2</v>
      </c>
      <c r="C59" s="21">
        <f>C61+C63+C65+C67+C69+C71+C73+C75+C77+C79+C81+C83+C85+C88+C91+C94</f>
        <v>10087.099999999999</v>
      </c>
      <c r="D59" s="21">
        <v>9134.6</v>
      </c>
      <c r="E59" s="5">
        <f t="shared" si="5"/>
        <v>90.55724638399542</v>
      </c>
      <c r="F59" s="10"/>
    </row>
    <row r="60" spans="1:6" ht="31.5" customHeight="1">
      <c r="A60" s="1">
        <v>93</v>
      </c>
      <c r="B60" s="13" t="s">
        <v>31</v>
      </c>
      <c r="C60" s="21">
        <v>1144.6</v>
      </c>
      <c r="D60" s="20">
        <v>212.6</v>
      </c>
      <c r="E60" s="5">
        <f t="shared" si="5"/>
        <v>18.574174384064303</v>
      </c>
      <c r="F60" s="10"/>
    </row>
    <row r="61" spans="1:6" ht="12.75" customHeight="1">
      <c r="A61" s="1">
        <v>94</v>
      </c>
      <c r="B61" s="13" t="s">
        <v>2</v>
      </c>
      <c r="C61" s="21">
        <v>1249.4</v>
      </c>
      <c r="D61" s="20">
        <v>1236.6</v>
      </c>
      <c r="E61" s="5">
        <f t="shared" si="5"/>
        <v>98.9755082439571</v>
      </c>
      <c r="F61" s="10"/>
    </row>
    <row r="62" spans="1:6" ht="12.75" customHeight="1">
      <c r="A62" s="1">
        <v>95</v>
      </c>
      <c r="B62" s="13" t="s">
        <v>32</v>
      </c>
      <c r="C62" s="21">
        <v>229</v>
      </c>
      <c r="D62" s="20">
        <v>228.7</v>
      </c>
      <c r="E62" s="5">
        <f t="shared" si="5"/>
        <v>99.86899563318777</v>
      </c>
      <c r="F62" s="10"/>
    </row>
    <row r="63" spans="1:6" ht="12.75" customHeight="1">
      <c r="A63" s="1">
        <v>96</v>
      </c>
      <c r="B63" s="13" t="s">
        <v>2</v>
      </c>
      <c r="C63" s="21">
        <v>242</v>
      </c>
      <c r="D63" s="20">
        <v>238.2</v>
      </c>
      <c r="E63" s="5">
        <f t="shared" si="5"/>
        <v>98.4297520661157</v>
      </c>
      <c r="F63" s="10"/>
    </row>
    <row r="64" spans="1:6" ht="27.75" customHeight="1">
      <c r="A64" s="1">
        <v>97</v>
      </c>
      <c r="B64" s="13" t="s">
        <v>33</v>
      </c>
      <c r="C64" s="21">
        <v>250.4</v>
      </c>
      <c r="D64" s="6">
        <v>250.4</v>
      </c>
      <c r="E64" s="5">
        <f t="shared" si="5"/>
        <v>100</v>
      </c>
      <c r="F64" s="10"/>
    </row>
    <row r="65" spans="1:6" ht="12.75" customHeight="1">
      <c r="A65" s="1">
        <v>98</v>
      </c>
      <c r="B65" s="13" t="s">
        <v>2</v>
      </c>
      <c r="C65" s="21">
        <v>250.4</v>
      </c>
      <c r="D65" s="6">
        <v>250.4</v>
      </c>
      <c r="E65" s="5">
        <f t="shared" si="5"/>
        <v>100</v>
      </c>
      <c r="F65" s="10"/>
    </row>
    <row r="66" spans="1:6" ht="23.25" customHeight="1">
      <c r="A66" s="1">
        <v>99</v>
      </c>
      <c r="B66" s="13" t="s">
        <v>34</v>
      </c>
      <c r="C66" s="21">
        <v>13.9</v>
      </c>
      <c r="D66" s="20">
        <v>13.8</v>
      </c>
      <c r="E66" s="5">
        <f t="shared" si="5"/>
        <v>99.28057553956835</v>
      </c>
      <c r="F66" s="10"/>
    </row>
    <row r="67" spans="1:6" ht="20.25" customHeight="1">
      <c r="A67" s="1">
        <v>102</v>
      </c>
      <c r="B67" s="13" t="s">
        <v>2</v>
      </c>
      <c r="C67" s="21">
        <v>13.9</v>
      </c>
      <c r="D67" s="20">
        <v>13.8</v>
      </c>
      <c r="E67" s="5">
        <f t="shared" si="5"/>
        <v>99.28057553956835</v>
      </c>
      <c r="F67" s="10"/>
    </row>
    <row r="68" spans="1:6" ht="12.75" customHeight="1">
      <c r="A68" s="1">
        <v>103</v>
      </c>
      <c r="B68" s="13" t="s">
        <v>5</v>
      </c>
      <c r="C68" s="21">
        <v>3933.2</v>
      </c>
      <c r="D68" s="20">
        <v>3933.2</v>
      </c>
      <c r="E68" s="5">
        <f t="shared" si="5"/>
        <v>100</v>
      </c>
      <c r="F68" s="10"/>
    </row>
    <row r="69" spans="1:6" ht="12.75" customHeight="1">
      <c r="A69" s="1">
        <v>104</v>
      </c>
      <c r="B69" s="13" t="s">
        <v>2</v>
      </c>
      <c r="C69" s="21">
        <v>3933.2</v>
      </c>
      <c r="D69" s="20">
        <v>3933.2</v>
      </c>
      <c r="E69" s="5">
        <f t="shared" si="5"/>
        <v>100</v>
      </c>
      <c r="F69" s="10"/>
    </row>
    <row r="70" spans="1:6" ht="12.75" customHeight="1">
      <c r="A70" s="1">
        <v>105</v>
      </c>
      <c r="B70" s="13" t="s">
        <v>8</v>
      </c>
      <c r="C70" s="21">
        <v>289.7</v>
      </c>
      <c r="D70" s="20">
        <v>289.7</v>
      </c>
      <c r="E70" s="5">
        <f t="shared" si="5"/>
        <v>100</v>
      </c>
      <c r="F70" s="10"/>
    </row>
    <row r="71" spans="1:6" ht="12.75" customHeight="1">
      <c r="A71" s="1">
        <v>106</v>
      </c>
      <c r="B71" s="13" t="s">
        <v>2</v>
      </c>
      <c r="C71" s="21">
        <v>289.7</v>
      </c>
      <c r="D71" s="20">
        <v>289.7</v>
      </c>
      <c r="E71" s="5">
        <f t="shared" si="5"/>
        <v>100</v>
      </c>
      <c r="F71" s="10"/>
    </row>
    <row r="72" spans="1:6" ht="12.75" customHeight="1">
      <c r="A72" s="1">
        <v>107</v>
      </c>
      <c r="B72" s="13" t="s">
        <v>0</v>
      </c>
      <c r="C72" s="21">
        <v>11.2</v>
      </c>
      <c r="D72" s="6">
        <v>11.2</v>
      </c>
      <c r="E72" s="5">
        <f aca="true" t="shared" si="6" ref="E72:E77">D72/C72*100</f>
        <v>100</v>
      </c>
      <c r="F72" s="10"/>
    </row>
    <row r="73" spans="1:6" ht="12.75" customHeight="1">
      <c r="A73" s="1">
        <v>108</v>
      </c>
      <c r="B73" s="13" t="s">
        <v>2</v>
      </c>
      <c r="C73" s="21">
        <v>11.2</v>
      </c>
      <c r="D73" s="6">
        <v>11.2</v>
      </c>
      <c r="E73" s="5">
        <f t="shared" si="6"/>
        <v>100</v>
      </c>
      <c r="F73" s="10"/>
    </row>
    <row r="74" spans="1:6" ht="30" customHeight="1">
      <c r="A74" s="1">
        <v>109</v>
      </c>
      <c r="B74" s="13" t="s">
        <v>35</v>
      </c>
      <c r="C74" s="21">
        <v>39.9</v>
      </c>
      <c r="D74" s="6">
        <v>39.9</v>
      </c>
      <c r="E74" s="5">
        <f t="shared" si="6"/>
        <v>100</v>
      </c>
      <c r="F74" s="10"/>
    </row>
    <row r="75" spans="1:6" ht="12.75" customHeight="1">
      <c r="A75" s="1">
        <v>110</v>
      </c>
      <c r="B75" s="13" t="s">
        <v>2</v>
      </c>
      <c r="C75" s="21">
        <v>17.8</v>
      </c>
      <c r="D75" s="6">
        <v>13.8</v>
      </c>
      <c r="E75" s="5">
        <f t="shared" si="6"/>
        <v>77.52808988764045</v>
      </c>
      <c r="F75" s="10"/>
    </row>
    <row r="76" spans="1:6" ht="38.25" customHeight="1">
      <c r="A76" s="1">
        <v>112</v>
      </c>
      <c r="B76" s="13" t="s">
        <v>66</v>
      </c>
      <c r="C76" s="21">
        <v>969.8</v>
      </c>
      <c r="D76" s="20">
        <v>969.8</v>
      </c>
      <c r="E76" s="5">
        <f t="shared" si="6"/>
        <v>100</v>
      </c>
      <c r="F76" s="10"/>
    </row>
    <row r="77" spans="1:6" ht="12.75" customHeight="1">
      <c r="A77" s="1">
        <v>113</v>
      </c>
      <c r="B77" s="13" t="s">
        <v>2</v>
      </c>
      <c r="C77" s="21">
        <v>969.8</v>
      </c>
      <c r="D77" s="20">
        <v>969.8</v>
      </c>
      <c r="E77" s="5">
        <f t="shared" si="6"/>
        <v>100</v>
      </c>
      <c r="F77" s="10"/>
    </row>
    <row r="78" spans="1:6" ht="23.25" customHeight="1">
      <c r="A78" s="1">
        <v>118</v>
      </c>
      <c r="B78" s="13" t="s">
        <v>62</v>
      </c>
      <c r="C78" s="21">
        <v>323.3</v>
      </c>
      <c r="D78" s="20">
        <v>323.3</v>
      </c>
      <c r="E78" s="5">
        <f aca="true" t="shared" si="7" ref="E78:E83">D78/C78*100</f>
        <v>100</v>
      </c>
      <c r="F78" s="10"/>
    </row>
    <row r="79" spans="1:6" ht="12.75" customHeight="1">
      <c r="A79" s="1">
        <v>119</v>
      </c>
      <c r="B79" s="13" t="s">
        <v>2</v>
      </c>
      <c r="C79" s="21">
        <v>323.3</v>
      </c>
      <c r="D79" s="20">
        <v>323.3</v>
      </c>
      <c r="E79" s="5">
        <f t="shared" si="7"/>
        <v>100</v>
      </c>
      <c r="F79" s="10"/>
    </row>
    <row r="80" spans="1:6" ht="12.75" customHeight="1">
      <c r="A80" s="1">
        <v>120</v>
      </c>
      <c r="B80" s="13" t="s">
        <v>63</v>
      </c>
      <c r="C80" s="21">
        <v>46.3</v>
      </c>
      <c r="D80" s="20">
        <v>46.3</v>
      </c>
      <c r="E80" s="5">
        <f t="shared" si="7"/>
        <v>100</v>
      </c>
      <c r="F80" s="10"/>
    </row>
    <row r="81" spans="1:6" ht="12.75" customHeight="1">
      <c r="A81" s="1">
        <v>121</v>
      </c>
      <c r="B81" s="13" t="s">
        <v>2</v>
      </c>
      <c r="C81" s="21">
        <v>46.3</v>
      </c>
      <c r="D81" s="20">
        <v>46.3</v>
      </c>
      <c r="E81" s="5">
        <f t="shared" si="7"/>
        <v>100</v>
      </c>
      <c r="F81" s="10"/>
    </row>
    <row r="82" spans="1:6" ht="12.75" customHeight="1">
      <c r="A82" s="1">
        <v>122</v>
      </c>
      <c r="B82" s="13" t="s">
        <v>61</v>
      </c>
      <c r="C82" s="21">
        <v>302.1</v>
      </c>
      <c r="D82" s="20">
        <v>302.1</v>
      </c>
      <c r="E82" s="5">
        <f t="shared" si="7"/>
        <v>100</v>
      </c>
      <c r="F82" s="10"/>
    </row>
    <row r="83" spans="1:6" ht="12.75" customHeight="1">
      <c r="A83" s="1">
        <v>123</v>
      </c>
      <c r="B83" s="13" t="s">
        <v>2</v>
      </c>
      <c r="C83" s="21">
        <v>302.1</v>
      </c>
      <c r="D83" s="20">
        <v>302.1</v>
      </c>
      <c r="E83" s="5">
        <f t="shared" si="7"/>
        <v>100</v>
      </c>
      <c r="F83" s="10"/>
    </row>
    <row r="84" spans="1:6" ht="12.75" customHeight="1">
      <c r="A84" s="1">
        <v>133</v>
      </c>
      <c r="B84" s="13" t="s">
        <v>64</v>
      </c>
      <c r="C84" s="21">
        <v>2004.5</v>
      </c>
      <c r="D84" s="6">
        <v>2004.5</v>
      </c>
      <c r="E84" s="5">
        <f aca="true" t="shared" si="8" ref="E84:E95">D84/C84*100</f>
        <v>100</v>
      </c>
      <c r="F84" s="10"/>
    </row>
    <row r="85" spans="1:6" ht="12.75" customHeight="1">
      <c r="A85" s="1">
        <v>134</v>
      </c>
      <c r="B85" s="13" t="s">
        <v>2</v>
      </c>
      <c r="C85" s="21">
        <v>1944.3</v>
      </c>
      <c r="D85" s="6">
        <v>1944.3</v>
      </c>
      <c r="E85" s="5">
        <f t="shared" si="8"/>
        <v>100</v>
      </c>
      <c r="F85" s="10"/>
    </row>
    <row r="86" spans="1:6" ht="12.75" customHeight="1">
      <c r="A86" s="1"/>
      <c r="B86" s="13" t="s">
        <v>1</v>
      </c>
      <c r="C86" s="21">
        <v>60.2</v>
      </c>
      <c r="D86" s="6">
        <v>60.2</v>
      </c>
      <c r="E86" s="5">
        <f t="shared" si="8"/>
        <v>100</v>
      </c>
      <c r="F86" s="10"/>
    </row>
    <row r="87" spans="1:6" ht="17.25" customHeight="1">
      <c r="A87" s="1"/>
      <c r="B87" s="13" t="s">
        <v>65</v>
      </c>
      <c r="C87" s="21">
        <v>170</v>
      </c>
      <c r="D87" s="6">
        <v>170</v>
      </c>
      <c r="E87" s="5">
        <f t="shared" si="8"/>
        <v>100</v>
      </c>
      <c r="F87" s="10"/>
    </row>
    <row r="88" spans="1:6" ht="12.75" customHeight="1">
      <c r="A88" s="1"/>
      <c r="B88" s="13" t="s">
        <v>2</v>
      </c>
      <c r="C88" s="21">
        <v>164.9</v>
      </c>
      <c r="D88" s="6">
        <v>164.9</v>
      </c>
      <c r="E88" s="5">
        <f t="shared" si="8"/>
        <v>100</v>
      </c>
      <c r="F88" s="10"/>
    </row>
    <row r="89" spans="1:6" ht="12.75" customHeight="1">
      <c r="A89" s="1"/>
      <c r="B89" s="13" t="s">
        <v>1</v>
      </c>
      <c r="C89" s="21">
        <v>5.1</v>
      </c>
      <c r="D89" s="6">
        <v>5.1</v>
      </c>
      <c r="E89" s="5">
        <f t="shared" si="8"/>
        <v>100</v>
      </c>
      <c r="F89" s="10"/>
    </row>
    <row r="90" spans="1:6" ht="17.25" customHeight="1">
      <c r="A90" s="1"/>
      <c r="B90" s="13" t="s">
        <v>67</v>
      </c>
      <c r="C90" s="21">
        <v>132</v>
      </c>
      <c r="D90" s="6">
        <v>132</v>
      </c>
      <c r="E90" s="5">
        <f t="shared" si="8"/>
        <v>100</v>
      </c>
      <c r="F90" s="10"/>
    </row>
    <row r="91" spans="1:6" ht="15.75" customHeight="1">
      <c r="A91" s="1"/>
      <c r="B91" s="13" t="s">
        <v>2</v>
      </c>
      <c r="C91" s="21">
        <v>128</v>
      </c>
      <c r="D91" s="6">
        <v>128</v>
      </c>
      <c r="E91" s="5">
        <f t="shared" si="8"/>
        <v>100</v>
      </c>
      <c r="F91" s="10"/>
    </row>
    <row r="92" spans="1:6" ht="13.5" customHeight="1">
      <c r="A92" s="1"/>
      <c r="B92" s="13" t="s">
        <v>1</v>
      </c>
      <c r="C92" s="21">
        <v>4</v>
      </c>
      <c r="D92" s="6">
        <v>4</v>
      </c>
      <c r="E92" s="5">
        <f t="shared" si="8"/>
        <v>100</v>
      </c>
      <c r="F92" s="10"/>
    </row>
    <row r="93" spans="1:6" ht="24" customHeight="1">
      <c r="A93" s="1"/>
      <c r="B93" s="13" t="s">
        <v>68</v>
      </c>
      <c r="C93" s="21">
        <v>207.1</v>
      </c>
      <c r="D93" s="21">
        <v>207.1</v>
      </c>
      <c r="E93" s="5">
        <f t="shared" si="8"/>
        <v>100</v>
      </c>
      <c r="F93" s="10"/>
    </row>
    <row r="94" spans="1:6" ht="13.5" customHeight="1">
      <c r="A94" s="1"/>
      <c r="B94" s="13" t="s">
        <v>2</v>
      </c>
      <c r="C94" s="21">
        <v>200.8</v>
      </c>
      <c r="D94" s="6">
        <v>200.8</v>
      </c>
      <c r="E94" s="5">
        <f t="shared" si="8"/>
        <v>100</v>
      </c>
      <c r="F94" s="10"/>
    </row>
    <row r="95" spans="1:6" ht="13.5" customHeight="1">
      <c r="A95" s="1"/>
      <c r="B95" s="13" t="s">
        <v>1</v>
      </c>
      <c r="C95" s="21">
        <v>6.3</v>
      </c>
      <c r="D95" s="6">
        <v>6.3</v>
      </c>
      <c r="E95" s="5">
        <f t="shared" si="8"/>
        <v>100</v>
      </c>
      <c r="F95" s="10"/>
    </row>
    <row r="96" spans="1:6" ht="30" customHeight="1">
      <c r="A96" s="1">
        <v>135</v>
      </c>
      <c r="B96" s="15" t="s">
        <v>75</v>
      </c>
      <c r="C96" s="21" t="s">
        <v>52</v>
      </c>
      <c r="D96" s="6"/>
      <c r="E96" s="5"/>
      <c r="F96" s="10"/>
    </row>
    <row r="97" spans="1:6" ht="12.75" customHeight="1">
      <c r="A97" s="1">
        <v>136</v>
      </c>
      <c r="B97" s="16" t="s">
        <v>36</v>
      </c>
      <c r="C97" s="22">
        <f>C102+C104+C106+C108+C111+C114+C117</f>
        <v>25189.7</v>
      </c>
      <c r="D97" s="22">
        <f>D102+D104+D106+D108+D111+D114+D117</f>
        <v>23089.9</v>
      </c>
      <c r="E97" s="4">
        <f>D97/C97*100</f>
        <v>91.66405316458712</v>
      </c>
      <c r="F97" s="10"/>
    </row>
    <row r="98" spans="1:6" ht="12.75" customHeight="1">
      <c r="A98" s="1">
        <v>137</v>
      </c>
      <c r="B98" s="13" t="s">
        <v>2</v>
      </c>
      <c r="C98" s="21">
        <v>21950.1</v>
      </c>
      <c r="D98" s="20">
        <v>21950.1</v>
      </c>
      <c r="E98" s="5">
        <f>D98/C98*100</f>
        <v>100</v>
      </c>
      <c r="F98" s="10"/>
    </row>
    <row r="99" spans="1:6" ht="12.75" customHeight="1">
      <c r="A99" s="1">
        <v>138</v>
      </c>
      <c r="B99" s="13" t="s">
        <v>1</v>
      </c>
      <c r="C99" s="21"/>
      <c r="D99" s="6"/>
      <c r="E99" s="5"/>
      <c r="F99" s="10"/>
    </row>
    <row r="100" spans="1:6" ht="12.75" customHeight="1">
      <c r="A100" s="1">
        <v>139</v>
      </c>
      <c r="B100" s="13" t="s">
        <v>4</v>
      </c>
      <c r="C100" s="21" t="s">
        <v>52</v>
      </c>
      <c r="D100" s="20"/>
      <c r="E100" s="5"/>
      <c r="F100" s="10"/>
    </row>
    <row r="101" spans="1:6" ht="12.75" customHeight="1">
      <c r="A101" s="1">
        <v>140</v>
      </c>
      <c r="B101" s="13" t="s">
        <v>16</v>
      </c>
      <c r="C101" s="21">
        <v>21950.1</v>
      </c>
      <c r="D101" s="6">
        <v>21950.1</v>
      </c>
      <c r="E101" s="5">
        <f>D101/C101*100</f>
        <v>100</v>
      </c>
      <c r="F101" s="10"/>
    </row>
    <row r="102" spans="1:6" ht="12.75" customHeight="1">
      <c r="A102" s="1">
        <v>141</v>
      </c>
      <c r="B102" s="13" t="s">
        <v>6</v>
      </c>
      <c r="C102" s="21">
        <v>3623.2</v>
      </c>
      <c r="D102" s="21">
        <v>3623.2</v>
      </c>
      <c r="E102" s="5">
        <f>D102/C102*100</f>
        <v>100</v>
      </c>
      <c r="F102" s="10"/>
    </row>
    <row r="103" spans="1:6" ht="12.75" customHeight="1">
      <c r="A103" s="1">
        <v>142</v>
      </c>
      <c r="B103" s="13" t="s">
        <v>2</v>
      </c>
      <c r="C103" s="21">
        <v>3623.2</v>
      </c>
      <c r="D103" s="21">
        <v>3623.2</v>
      </c>
      <c r="E103" s="5">
        <f>D103/C103*100</f>
        <v>100</v>
      </c>
      <c r="F103" s="10"/>
    </row>
    <row r="104" spans="1:6" ht="12.75" customHeight="1">
      <c r="A104" s="1">
        <v>149</v>
      </c>
      <c r="B104" s="13" t="s">
        <v>37</v>
      </c>
      <c r="C104" s="21">
        <v>3163</v>
      </c>
      <c r="D104" s="6">
        <v>3163</v>
      </c>
      <c r="E104" s="5">
        <f aca="true" t="shared" si="9" ref="E104:E121">D104/C104*100</f>
        <v>100</v>
      </c>
      <c r="F104" s="10"/>
    </row>
    <row r="105" spans="1:6" ht="12.75" customHeight="1">
      <c r="A105" s="1">
        <v>150</v>
      </c>
      <c r="B105" s="13" t="s">
        <v>2</v>
      </c>
      <c r="C105" s="21">
        <v>3163</v>
      </c>
      <c r="D105" s="6">
        <v>3163</v>
      </c>
      <c r="E105" s="5">
        <f t="shared" si="9"/>
        <v>100</v>
      </c>
      <c r="F105" s="10"/>
    </row>
    <row r="106" spans="1:6" ht="12.75" customHeight="1">
      <c r="A106" s="1">
        <v>151</v>
      </c>
      <c r="B106" s="13" t="s">
        <v>38</v>
      </c>
      <c r="C106" s="21">
        <v>15692.8</v>
      </c>
      <c r="D106" s="20">
        <v>15692.8</v>
      </c>
      <c r="E106" s="5">
        <f t="shared" si="9"/>
        <v>100</v>
      </c>
      <c r="F106" s="10"/>
    </row>
    <row r="107" spans="1:6" ht="12.75" customHeight="1">
      <c r="A107" s="1">
        <v>152</v>
      </c>
      <c r="B107" s="13" t="s">
        <v>2</v>
      </c>
      <c r="C107" s="21">
        <v>15692.8</v>
      </c>
      <c r="D107" s="20">
        <v>15692.8</v>
      </c>
      <c r="E107" s="5">
        <f t="shared" si="9"/>
        <v>100</v>
      </c>
      <c r="F107" s="10"/>
    </row>
    <row r="108" spans="1:6" ht="12.75" customHeight="1">
      <c r="A108" s="1">
        <v>156</v>
      </c>
      <c r="B108" s="13" t="s">
        <v>39</v>
      </c>
      <c r="C108" s="21">
        <v>120</v>
      </c>
      <c r="D108" s="20">
        <v>120</v>
      </c>
      <c r="E108" s="5">
        <f t="shared" si="9"/>
        <v>100</v>
      </c>
      <c r="F108" s="10"/>
    </row>
    <row r="109" spans="1:6" ht="12.75" customHeight="1">
      <c r="A109" s="1">
        <v>157</v>
      </c>
      <c r="B109" s="13" t="s">
        <v>2</v>
      </c>
      <c r="C109" s="21">
        <v>60</v>
      </c>
      <c r="D109" s="6">
        <v>60</v>
      </c>
      <c r="E109" s="5">
        <v>60</v>
      </c>
      <c r="F109" s="10"/>
    </row>
    <row r="110" spans="1:6" ht="12.75" customHeight="1">
      <c r="A110" s="1">
        <v>158</v>
      </c>
      <c r="B110" s="13" t="s">
        <v>1</v>
      </c>
      <c r="C110" s="21">
        <v>60</v>
      </c>
      <c r="D110" s="6">
        <v>50</v>
      </c>
      <c r="E110" s="5">
        <f t="shared" si="9"/>
        <v>83.33333333333334</v>
      </c>
      <c r="F110" s="10"/>
    </row>
    <row r="111" spans="1:6" ht="27.75" customHeight="1">
      <c r="A111" s="1"/>
      <c r="B111" s="13" t="s">
        <v>70</v>
      </c>
      <c r="C111" s="21">
        <v>335.7</v>
      </c>
      <c r="D111" s="21">
        <v>335.7</v>
      </c>
      <c r="E111" s="5">
        <v>100</v>
      </c>
      <c r="F111" s="10"/>
    </row>
    <row r="112" spans="1:6" ht="12.75" customHeight="1">
      <c r="A112" s="1"/>
      <c r="B112" s="13" t="s">
        <v>1</v>
      </c>
      <c r="C112" s="21">
        <v>325.6</v>
      </c>
      <c r="D112" s="21">
        <v>325.6</v>
      </c>
      <c r="E112" s="5">
        <v>100</v>
      </c>
      <c r="F112" s="10"/>
    </row>
    <row r="113" spans="1:6" ht="12.75" customHeight="1">
      <c r="A113" s="1"/>
      <c r="B113" s="13" t="s">
        <v>2</v>
      </c>
      <c r="C113" s="21">
        <v>10.1</v>
      </c>
      <c r="D113" s="21">
        <v>10.1</v>
      </c>
      <c r="E113" s="5">
        <v>100</v>
      </c>
      <c r="F113" s="10"/>
    </row>
    <row r="114" spans="1:6" ht="12.75" customHeight="1">
      <c r="A114" s="1">
        <v>156</v>
      </c>
      <c r="B114" s="13" t="s">
        <v>71</v>
      </c>
      <c r="C114" s="21">
        <v>155.2</v>
      </c>
      <c r="D114" s="20">
        <v>155.2</v>
      </c>
      <c r="E114" s="5">
        <f>D114/C114*100</f>
        <v>100</v>
      </c>
      <c r="F114" s="10"/>
    </row>
    <row r="115" spans="1:6" ht="12.75" customHeight="1">
      <c r="A115" s="1">
        <v>157</v>
      </c>
      <c r="B115" s="13" t="s">
        <v>1</v>
      </c>
      <c r="C115" s="21">
        <v>150.5</v>
      </c>
      <c r="D115" s="20">
        <v>150.5</v>
      </c>
      <c r="E115" s="5">
        <f>D115/C115*100</f>
        <v>100</v>
      </c>
      <c r="F115" s="10"/>
    </row>
    <row r="116" spans="1:6" ht="12.75" customHeight="1">
      <c r="A116" s="1"/>
      <c r="B116" s="13" t="s">
        <v>2</v>
      </c>
      <c r="C116" s="21">
        <v>4.7</v>
      </c>
      <c r="D116" s="20">
        <v>4.7</v>
      </c>
      <c r="E116" s="5">
        <f>D116/C116*100</f>
        <v>100</v>
      </c>
      <c r="F116" s="10"/>
    </row>
    <row r="117" spans="1:6" ht="27" customHeight="1">
      <c r="A117" s="1"/>
      <c r="B117" s="13" t="s">
        <v>69</v>
      </c>
      <c r="C117" s="21">
        <v>2099.8</v>
      </c>
      <c r="D117" s="21">
        <v>0</v>
      </c>
      <c r="E117" s="5">
        <v>100</v>
      </c>
      <c r="F117" s="10"/>
    </row>
    <row r="118" spans="1:6" ht="12.75" customHeight="1">
      <c r="A118" s="1"/>
      <c r="B118" s="13" t="s">
        <v>2</v>
      </c>
      <c r="C118" s="21">
        <v>2099.8</v>
      </c>
      <c r="D118" s="21">
        <v>0</v>
      </c>
      <c r="E118" s="5">
        <v>100</v>
      </c>
      <c r="F118" s="10"/>
    </row>
    <row r="119" spans="1:6" ht="33.75" customHeight="1">
      <c r="A119" s="1">
        <v>161</v>
      </c>
      <c r="B119" s="15" t="s">
        <v>76</v>
      </c>
      <c r="C119" s="21" t="s">
        <v>52</v>
      </c>
      <c r="D119" s="6"/>
      <c r="E119" s="5"/>
      <c r="F119" s="10"/>
    </row>
    <row r="120" spans="1:6" ht="12.75" customHeight="1">
      <c r="A120" s="1">
        <v>162</v>
      </c>
      <c r="B120" s="16" t="s">
        <v>40</v>
      </c>
      <c r="C120" s="22">
        <f>C125+C127</f>
        <v>712.7</v>
      </c>
      <c r="D120" s="22">
        <f>D125+D127</f>
        <v>712.7</v>
      </c>
      <c r="E120" s="4">
        <f t="shared" si="9"/>
        <v>100</v>
      </c>
      <c r="F120" s="10"/>
    </row>
    <row r="121" spans="1:6" ht="12.75" customHeight="1">
      <c r="A121" s="1">
        <v>163</v>
      </c>
      <c r="B121" s="13" t="s">
        <v>2</v>
      </c>
      <c r="C121" s="22">
        <f>C126+C128</f>
        <v>712.7</v>
      </c>
      <c r="D121" s="22">
        <f>D126+D128</f>
        <v>712.7</v>
      </c>
      <c r="E121" s="5">
        <f t="shared" si="9"/>
        <v>100</v>
      </c>
      <c r="F121" s="10"/>
    </row>
    <row r="122" spans="1:6" ht="12.75" customHeight="1">
      <c r="A122" s="1">
        <v>164</v>
      </c>
      <c r="B122" s="13" t="s">
        <v>21</v>
      </c>
      <c r="C122" s="21" t="s">
        <v>52</v>
      </c>
      <c r="D122" s="6"/>
      <c r="E122" s="5"/>
      <c r="F122" s="10"/>
    </row>
    <row r="123" spans="1:6" ht="12.75" customHeight="1">
      <c r="A123" s="1">
        <v>165</v>
      </c>
      <c r="B123" s="13" t="s">
        <v>16</v>
      </c>
      <c r="C123" s="21">
        <v>712.7</v>
      </c>
      <c r="D123" s="6">
        <v>712.7</v>
      </c>
      <c r="E123" s="5">
        <f aca="true" t="shared" si="10" ref="E123:E131">D123/C123*100</f>
        <v>100</v>
      </c>
      <c r="F123" s="10"/>
    </row>
    <row r="124" spans="1:6" ht="12.75" customHeight="1">
      <c r="A124" s="1">
        <v>166</v>
      </c>
      <c r="B124" s="13" t="s">
        <v>2</v>
      </c>
      <c r="C124" s="21">
        <v>712.7</v>
      </c>
      <c r="D124" s="6">
        <v>712.7</v>
      </c>
      <c r="E124" s="5">
        <f t="shared" si="10"/>
        <v>100</v>
      </c>
      <c r="F124" s="10"/>
    </row>
    <row r="125" spans="1:6" ht="12.75" customHeight="1">
      <c r="A125" s="1">
        <v>167</v>
      </c>
      <c r="B125" s="13" t="s">
        <v>41</v>
      </c>
      <c r="C125" s="21">
        <v>229.5</v>
      </c>
      <c r="D125" s="20">
        <v>229.5</v>
      </c>
      <c r="E125" s="5">
        <f t="shared" si="10"/>
        <v>100</v>
      </c>
      <c r="F125" s="10"/>
    </row>
    <row r="126" spans="1:6" ht="12.75" customHeight="1">
      <c r="A126" s="1">
        <v>168</v>
      </c>
      <c r="B126" s="13" t="s">
        <v>2</v>
      </c>
      <c r="C126" s="21">
        <v>229.5</v>
      </c>
      <c r="D126" s="20">
        <v>229.5</v>
      </c>
      <c r="E126" s="5">
        <f t="shared" si="10"/>
        <v>100</v>
      </c>
      <c r="F126" s="10"/>
    </row>
    <row r="127" spans="1:6" ht="12.75" customHeight="1">
      <c r="A127" s="1">
        <v>169</v>
      </c>
      <c r="B127" s="13" t="s">
        <v>42</v>
      </c>
      <c r="C127" s="21">
        <v>483.2</v>
      </c>
      <c r="D127" s="21">
        <v>483.2</v>
      </c>
      <c r="E127" s="5">
        <f t="shared" si="10"/>
        <v>100</v>
      </c>
      <c r="F127" s="10"/>
    </row>
    <row r="128" spans="1:6" ht="12.75" customHeight="1">
      <c r="A128" s="1">
        <v>170</v>
      </c>
      <c r="B128" s="13" t="s">
        <v>2</v>
      </c>
      <c r="C128" s="21">
        <v>483.2</v>
      </c>
      <c r="D128" s="21">
        <v>483.2</v>
      </c>
      <c r="E128" s="5">
        <f t="shared" si="10"/>
        <v>100</v>
      </c>
      <c r="F128" s="10"/>
    </row>
    <row r="129" spans="1:6" ht="39" customHeight="1">
      <c r="A129" s="1">
        <v>175</v>
      </c>
      <c r="B129" s="15" t="s">
        <v>77</v>
      </c>
      <c r="C129" s="21" t="s">
        <v>52</v>
      </c>
      <c r="D129" s="20"/>
      <c r="E129" s="5"/>
      <c r="F129" s="10"/>
    </row>
    <row r="130" spans="1:6" ht="12.75" customHeight="1">
      <c r="A130" s="1">
        <v>176</v>
      </c>
      <c r="B130" s="16" t="s">
        <v>43</v>
      </c>
      <c r="C130" s="22">
        <f>C134+C136+C138</f>
        <v>1003.8</v>
      </c>
      <c r="D130" s="22">
        <f>D134+D136+D138</f>
        <v>1003.8</v>
      </c>
      <c r="E130" s="4">
        <f t="shared" si="10"/>
        <v>100</v>
      </c>
      <c r="F130" s="10"/>
    </row>
    <row r="131" spans="1:6" ht="12.75" customHeight="1">
      <c r="A131" s="1">
        <v>177</v>
      </c>
      <c r="B131" s="13" t="s">
        <v>2</v>
      </c>
      <c r="C131" s="22">
        <f>C135+C137+C139</f>
        <v>1003.8</v>
      </c>
      <c r="D131" s="22">
        <f>D135+D137+D139</f>
        <v>1003.8</v>
      </c>
      <c r="E131" s="5">
        <f t="shared" si="10"/>
        <v>100</v>
      </c>
      <c r="F131" s="10"/>
    </row>
    <row r="132" spans="1:6" ht="12.75" customHeight="1">
      <c r="A132" s="1">
        <v>178</v>
      </c>
      <c r="B132" s="13" t="s">
        <v>15</v>
      </c>
      <c r="C132" s="21" t="s">
        <v>52</v>
      </c>
      <c r="D132" s="6"/>
      <c r="E132" s="5"/>
      <c r="F132" s="10"/>
    </row>
    <row r="133" spans="1:6" ht="12.75" customHeight="1">
      <c r="A133" s="1">
        <v>179</v>
      </c>
      <c r="B133" s="13" t="s">
        <v>16</v>
      </c>
      <c r="C133" s="21">
        <f>C134+C136+C138</f>
        <v>1003.8</v>
      </c>
      <c r="D133" s="21">
        <f>D134+D136+D138</f>
        <v>1003.8</v>
      </c>
      <c r="E133" s="5">
        <f aca="true" t="shared" si="11" ref="E133:E149">D133/C133*100</f>
        <v>100</v>
      </c>
      <c r="F133" s="10"/>
    </row>
    <row r="134" spans="1:6" ht="12.75" customHeight="1">
      <c r="A134" s="1">
        <v>180</v>
      </c>
      <c r="B134" s="13" t="s">
        <v>74</v>
      </c>
      <c r="C134" s="21">
        <v>933.6</v>
      </c>
      <c r="D134" s="21">
        <v>933.6</v>
      </c>
      <c r="E134" s="5">
        <f t="shared" si="11"/>
        <v>100</v>
      </c>
      <c r="F134" s="10"/>
    </row>
    <row r="135" spans="1:6" ht="12.75" customHeight="1">
      <c r="A135" s="1">
        <v>181</v>
      </c>
      <c r="B135" s="13" t="s">
        <v>2</v>
      </c>
      <c r="C135" s="21">
        <v>933.6</v>
      </c>
      <c r="D135" s="21">
        <v>933.6</v>
      </c>
      <c r="E135" s="5">
        <f t="shared" si="11"/>
        <v>100</v>
      </c>
      <c r="F135" s="10"/>
    </row>
    <row r="136" spans="1:6" ht="12.75" customHeight="1">
      <c r="A136" s="1">
        <v>182</v>
      </c>
      <c r="B136" s="13" t="s">
        <v>44</v>
      </c>
      <c r="C136" s="21">
        <v>37.4</v>
      </c>
      <c r="D136" s="21">
        <v>37.4</v>
      </c>
      <c r="E136" s="5">
        <f t="shared" si="11"/>
        <v>100</v>
      </c>
      <c r="F136" s="10"/>
    </row>
    <row r="137" spans="1:6" ht="12.75" customHeight="1">
      <c r="A137" s="1">
        <v>183</v>
      </c>
      <c r="B137" s="13" t="s">
        <v>2</v>
      </c>
      <c r="C137" s="21">
        <v>37.4</v>
      </c>
      <c r="D137" s="21">
        <v>37.4</v>
      </c>
      <c r="E137" s="5">
        <f t="shared" si="11"/>
        <v>100</v>
      </c>
      <c r="F137" s="10"/>
    </row>
    <row r="138" spans="1:6" ht="65.25" customHeight="1">
      <c r="A138" s="1">
        <v>182</v>
      </c>
      <c r="B138" s="13" t="s">
        <v>73</v>
      </c>
      <c r="C138" s="21">
        <v>32.8</v>
      </c>
      <c r="D138" s="21">
        <v>32.8</v>
      </c>
      <c r="E138" s="5">
        <f>D138/C138*100</f>
        <v>100</v>
      </c>
      <c r="F138" s="10"/>
    </row>
    <row r="139" spans="1:6" ht="12.75" customHeight="1">
      <c r="A139" s="1">
        <v>183</v>
      </c>
      <c r="B139" s="13" t="s">
        <v>2</v>
      </c>
      <c r="C139" s="21">
        <v>32.8</v>
      </c>
      <c r="D139" s="21">
        <v>32.8</v>
      </c>
      <c r="E139" s="5">
        <f>D139/C139*100</f>
        <v>100</v>
      </c>
      <c r="F139" s="10"/>
    </row>
    <row r="140" spans="1:6" ht="36" customHeight="1">
      <c r="A140" s="1">
        <v>186</v>
      </c>
      <c r="B140" s="15" t="s">
        <v>78</v>
      </c>
      <c r="C140" s="21" t="s">
        <v>52</v>
      </c>
      <c r="D140" s="6"/>
      <c r="E140" s="5"/>
      <c r="F140" s="10"/>
    </row>
    <row r="141" spans="1:6" ht="12.75" customHeight="1">
      <c r="A141" s="1">
        <v>187</v>
      </c>
      <c r="B141" s="16" t="s">
        <v>45</v>
      </c>
      <c r="C141" s="22">
        <f>C146+C148+C150+C152+C154</f>
        <v>10297.7</v>
      </c>
      <c r="D141" s="22">
        <f>D146+D148+D150+D152+D154</f>
        <v>10155.4</v>
      </c>
      <c r="E141" s="4">
        <f t="shared" si="11"/>
        <v>98.61813803082241</v>
      </c>
      <c r="F141" s="10"/>
    </row>
    <row r="142" spans="1:6" ht="12.75" customHeight="1">
      <c r="A142" s="1">
        <v>188</v>
      </c>
      <c r="B142" s="13" t="s">
        <v>2</v>
      </c>
      <c r="C142" s="21">
        <v>9217.3</v>
      </c>
      <c r="D142" s="20">
        <v>9149.9</v>
      </c>
      <c r="E142" s="5">
        <f t="shared" si="11"/>
        <v>99.26876634155339</v>
      </c>
      <c r="F142" s="10"/>
    </row>
    <row r="143" spans="1:6" ht="12.75" customHeight="1">
      <c r="A143" s="1">
        <v>189</v>
      </c>
      <c r="B143" s="13" t="s">
        <v>15</v>
      </c>
      <c r="C143" s="21" t="s">
        <v>52</v>
      </c>
      <c r="D143" s="6"/>
      <c r="E143" s="5"/>
      <c r="F143" s="10"/>
    </row>
    <row r="144" spans="1:6" ht="12.75" customHeight="1">
      <c r="A144" s="1">
        <v>190</v>
      </c>
      <c r="B144" s="13" t="s">
        <v>16</v>
      </c>
      <c r="C144" s="21">
        <v>9217.3</v>
      </c>
      <c r="D144" s="20">
        <v>9149.9</v>
      </c>
      <c r="E144" s="5">
        <f t="shared" si="11"/>
        <v>99.26876634155339</v>
      </c>
      <c r="F144" s="10"/>
    </row>
    <row r="145" spans="1:6" ht="12.75" customHeight="1">
      <c r="A145" s="1">
        <v>191</v>
      </c>
      <c r="B145" s="13" t="s">
        <v>2</v>
      </c>
      <c r="C145" s="21">
        <v>9217.3</v>
      </c>
      <c r="D145" s="20">
        <v>9149.9</v>
      </c>
      <c r="E145" s="5">
        <f t="shared" si="11"/>
        <v>99.26876634155339</v>
      </c>
      <c r="F145" s="10"/>
    </row>
    <row r="146" spans="1:6" ht="52.5" customHeight="1">
      <c r="A146" s="1">
        <v>192</v>
      </c>
      <c r="B146" s="13" t="s">
        <v>46</v>
      </c>
      <c r="C146" s="21">
        <v>511.6</v>
      </c>
      <c r="D146" s="6">
        <v>511.6</v>
      </c>
      <c r="E146" s="5">
        <f t="shared" si="11"/>
        <v>100</v>
      </c>
      <c r="F146" s="10"/>
    </row>
    <row r="147" spans="1:6" ht="12.75" customHeight="1">
      <c r="A147" s="1">
        <v>194</v>
      </c>
      <c r="B147" s="13" t="s">
        <v>2</v>
      </c>
      <c r="C147" s="21">
        <v>511.6</v>
      </c>
      <c r="D147" s="6">
        <v>511.6</v>
      </c>
      <c r="E147" s="5">
        <f>D147/C147*100</f>
        <v>100</v>
      </c>
      <c r="F147" s="10"/>
    </row>
    <row r="148" spans="1:6" ht="43.5" customHeight="1">
      <c r="A148" s="1">
        <v>193</v>
      </c>
      <c r="B148" s="13" t="s">
        <v>47</v>
      </c>
      <c r="C148" s="21">
        <v>144.3</v>
      </c>
      <c r="D148" s="20">
        <v>144.3</v>
      </c>
      <c r="E148" s="5">
        <f t="shared" si="11"/>
        <v>100</v>
      </c>
      <c r="F148" s="10"/>
    </row>
    <row r="149" spans="1:6" ht="12.75" customHeight="1">
      <c r="A149" s="1">
        <v>194</v>
      </c>
      <c r="B149" s="13" t="s">
        <v>2</v>
      </c>
      <c r="C149" s="21">
        <v>144.3</v>
      </c>
      <c r="D149" s="20">
        <v>144.3</v>
      </c>
      <c r="E149" s="5">
        <f t="shared" si="11"/>
        <v>100</v>
      </c>
      <c r="F149" s="10"/>
    </row>
    <row r="150" spans="1:6" ht="58.5" customHeight="1">
      <c r="A150" s="1">
        <v>197</v>
      </c>
      <c r="B150" s="13" t="s">
        <v>48</v>
      </c>
      <c r="C150" s="21">
        <v>0.2</v>
      </c>
      <c r="D150" s="6">
        <v>0</v>
      </c>
      <c r="E150" s="5">
        <f aca="true" t="shared" si="12" ref="E150:E155">D150/C150*100</f>
        <v>0</v>
      </c>
      <c r="F150" s="10"/>
    </row>
    <row r="151" spans="1:6" ht="12.75" customHeight="1">
      <c r="A151" s="1">
        <v>194</v>
      </c>
      <c r="B151" s="13" t="s">
        <v>2</v>
      </c>
      <c r="C151" s="21">
        <v>0.2</v>
      </c>
      <c r="D151" s="6">
        <v>0</v>
      </c>
      <c r="E151" s="5">
        <f t="shared" si="12"/>
        <v>0</v>
      </c>
      <c r="F151" s="10"/>
    </row>
    <row r="152" spans="1:6" ht="36.75" customHeight="1">
      <c r="A152" s="1">
        <v>198</v>
      </c>
      <c r="B152" s="13" t="s">
        <v>49</v>
      </c>
      <c r="C152" s="21">
        <v>9489.5</v>
      </c>
      <c r="D152" s="20">
        <v>9485.7</v>
      </c>
      <c r="E152" s="5">
        <f t="shared" si="12"/>
        <v>99.95995574055536</v>
      </c>
      <c r="F152" s="10"/>
    </row>
    <row r="153" spans="1:6" ht="12.75" customHeight="1">
      <c r="A153" s="1">
        <v>199</v>
      </c>
      <c r="B153" s="13" t="s">
        <v>2</v>
      </c>
      <c r="C153" s="21">
        <v>9489.5</v>
      </c>
      <c r="D153" s="20">
        <v>9485.7</v>
      </c>
      <c r="E153" s="5">
        <f t="shared" si="12"/>
        <v>99.95995574055536</v>
      </c>
      <c r="F153" s="10"/>
    </row>
    <row r="154" spans="1:6" ht="65.25" customHeight="1">
      <c r="A154" s="1"/>
      <c r="B154" s="13" t="s">
        <v>72</v>
      </c>
      <c r="C154" s="21">
        <v>152.1</v>
      </c>
      <c r="D154" s="20">
        <v>13.8</v>
      </c>
      <c r="E154" s="5">
        <f t="shared" si="12"/>
        <v>9.072978303747535</v>
      </c>
      <c r="F154" s="10"/>
    </row>
    <row r="155" spans="1:6" ht="12.75" customHeight="1">
      <c r="A155" s="1">
        <v>200</v>
      </c>
      <c r="B155" s="13" t="s">
        <v>1</v>
      </c>
      <c r="C155" s="21">
        <v>152.1</v>
      </c>
      <c r="D155" s="20">
        <v>13.8</v>
      </c>
      <c r="E155" s="5">
        <f t="shared" si="12"/>
        <v>9.072978303747535</v>
      </c>
      <c r="F155" s="10"/>
    </row>
  </sheetData>
  <sheetProtection/>
  <autoFilter ref="B3:E57"/>
  <mergeCells count="2">
    <mergeCell ref="A1:F1"/>
    <mergeCell ref="A2:F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2020-10-12T05:47:15Z</cp:lastPrinted>
  <dcterms:modified xsi:type="dcterms:W3CDTF">2023-04-18T10:02:23Z</dcterms:modified>
  <cp:category/>
  <cp:version/>
  <cp:contentType/>
  <cp:contentStatus/>
</cp:coreProperties>
</file>