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<sst xmlns="http://schemas.openxmlformats.org/spreadsheetml/2006/main" count="37" uniqueCount="37">
  <si>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</si>
  <si>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</si>
  <si>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</si>
  <si>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</si>
  <si>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</si>
  <si>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</si>
  <si>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</si>
  <si>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</si>
  <si>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</si>
  <si>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</si>
  <si>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</si>
  <si>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</si>
  <si>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</si>
  <si>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</si>
  <si>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</si>
  <si>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</si>
  <si>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</si>
  <si>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</si>
  <si>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</si>
  <si>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</si>
  <si>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</si>
  <si>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</si>
  <si>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</si>
  <si>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</si>
  <si>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</si>
  <si>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</si>
  <si>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</si>
  <si>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</si>
  <si>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</si>
  <si>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</si>
  <si>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</si>
  <si>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</si>
  <si>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</si>
  <si>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СРЕДСТВА МАССОВОЙ ИНФОРМАЦИИ</t>
  </si>
  <si>
    <t>Доходы от оказания платных услуг и компенсации затрат государства</t>
  </si>
  <si>
    <t>Прочие неналоговые поступления</t>
  </si>
  <si>
    <t>по состоянию на 01.05.2020г.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</si>
</sst>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Normal="75" zoomScaleSheetLayoutView="100" zoomScalePageLayoutView="0" workbookViewId="0" topLeftCell="A1">
      <selection activeCell="H12" sqref="H12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7" t="s">
        <v>4</v>
      </c>
      <c r="B1" s="27"/>
      <c r="C1" s="27"/>
      <c r="D1" s="27"/>
    </row>
    <row r="2" spans="1:4" ht="20.25">
      <c r="A2" s="27" t="s">
        <v>29</v>
      </c>
      <c r="B2" s="27"/>
      <c r="C2" s="27"/>
      <c r="D2" s="27"/>
    </row>
    <row r="3" spans="1:4" ht="20.25">
      <c r="A3" s="27" t="s">
        <v>36</v>
      </c>
      <c r="B3" s="27"/>
      <c r="C3" s="27"/>
      <c r="D3" s="27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B7+B18</f>
        <v>76607</v>
      </c>
      <c r="C6" s="24">
        <f>C7+C18</f>
        <v>24715</v>
      </c>
      <c r="D6" s="23">
        <f>C6/B6*100</f>
        <v>32.26206482436331</v>
      </c>
    </row>
    <row r="7" spans="1:4" s="2" customFormat="1" ht="31.5">
      <c r="A7" s="6" t="s">
        <v>11</v>
      </c>
      <c r="B7" s="18">
        <f>SUM(B8:B17)</f>
        <v>18282</v>
      </c>
      <c r="C7" s="18">
        <f>SUM(C8:C17)</f>
        <v>5908</v>
      </c>
      <c r="D7" s="7">
        <f>C7/B7*100</f>
        <v>32.315939175144955</v>
      </c>
    </row>
    <row r="8" spans="1:4" ht="15.75">
      <c r="A8" s="16" t="s">
        <v>0</v>
      </c>
      <c r="B8" s="19">
        <v>795</v>
      </c>
      <c r="C8" s="19">
        <v>247</v>
      </c>
      <c r="D8" s="7">
        <f aca="true" t="shared" si="0" ref="D8:D22">C8/B8*100</f>
        <v>31.069182389937104</v>
      </c>
    </row>
    <row r="9" spans="1:4" ht="15.75">
      <c r="A9" s="8" t="s">
        <v>25</v>
      </c>
      <c r="B9" s="19">
        <v>12274</v>
      </c>
      <c r="C9" s="19">
        <v>3755</v>
      </c>
      <c r="D9" s="7">
        <f t="shared" si="0"/>
        <v>30.59312367606322</v>
      </c>
    </row>
    <row r="10" spans="1:4" ht="15.75">
      <c r="A10" s="8" t="s">
        <v>18</v>
      </c>
      <c r="B10" s="19">
        <v>310</v>
      </c>
      <c r="C10" s="19">
        <v>154</v>
      </c>
      <c r="D10" s="7">
        <f t="shared" si="0"/>
        <v>49.67741935483871</v>
      </c>
    </row>
    <row r="11" spans="1:4" ht="15.75">
      <c r="A11" s="8" t="s">
        <v>17</v>
      </c>
      <c r="B11" s="19">
        <v>3900</v>
      </c>
      <c r="C11" s="19">
        <v>1397</v>
      </c>
      <c r="D11" s="7">
        <f t="shared" si="0"/>
        <v>35.820512820512825</v>
      </c>
    </row>
    <row r="12" spans="1:4" ht="15.75">
      <c r="A12" s="8" t="s">
        <v>16</v>
      </c>
      <c r="B12" s="19">
        <v>63</v>
      </c>
      <c r="C12" s="19">
        <v>68</v>
      </c>
      <c r="D12" s="7">
        <f t="shared" si="0"/>
        <v>107.93650793650794</v>
      </c>
    </row>
    <row r="13" spans="1:4" ht="31.5">
      <c r="A13" s="8" t="s">
        <v>26</v>
      </c>
      <c r="B13" s="19">
        <v>799</v>
      </c>
      <c r="C13" s="19">
        <v>278</v>
      </c>
      <c r="D13" s="7">
        <f t="shared" si="0"/>
        <v>34.79349186483104</v>
      </c>
    </row>
    <row r="14" spans="1:4" ht="15.75">
      <c r="A14" s="8" t="s">
        <v>34</v>
      </c>
      <c r="B14" s="19"/>
      <c r="C14" s="19">
        <v>0</v>
      </c>
      <c r="D14" s="7"/>
    </row>
    <row r="15" spans="1:4" ht="15.75">
      <c r="A15" s="8" t="s">
        <v>31</v>
      </c>
      <c r="B15" s="19">
        <v>139</v>
      </c>
      <c r="C15" s="19">
        <v>0</v>
      </c>
      <c r="D15" s="7">
        <f t="shared" si="0"/>
        <v>0</v>
      </c>
    </row>
    <row r="16" spans="1:4" ht="15.75">
      <c r="A16" s="8" t="s">
        <v>15</v>
      </c>
      <c r="B16" s="19">
        <v>2</v>
      </c>
      <c r="C16" s="19">
        <v>0</v>
      </c>
      <c r="D16" s="7">
        <f>C16/B16*100</f>
        <v>0</v>
      </c>
    </row>
    <row r="17" spans="1:4" ht="15.75">
      <c r="A17" s="8" t="s">
        <v>35</v>
      </c>
      <c r="B17" s="19">
        <v>0</v>
      </c>
      <c r="C17" s="19">
        <v>9</v>
      </c>
      <c r="D17" s="7">
        <v>0</v>
      </c>
    </row>
    <row r="18" spans="1:4" ht="15.75">
      <c r="A18" s="5" t="s">
        <v>1</v>
      </c>
      <c r="B18" s="19">
        <f>SUM(B19:B21)</f>
        <v>58325</v>
      </c>
      <c r="C18" s="19">
        <f>SUM(C19:C21)</f>
        <v>18807</v>
      </c>
      <c r="D18" s="7">
        <f t="shared" si="0"/>
        <v>32.24517788255465</v>
      </c>
    </row>
    <row r="19" spans="1:4" ht="31.5">
      <c r="A19" s="5" t="s">
        <v>32</v>
      </c>
      <c r="B19" s="19">
        <v>35</v>
      </c>
      <c r="C19" s="19">
        <v>35</v>
      </c>
      <c r="D19" s="7">
        <v>0</v>
      </c>
    </row>
    <row r="20" spans="1:4" ht="31.5">
      <c r="A20" s="8" t="s">
        <v>3</v>
      </c>
      <c r="B20" s="19">
        <v>-1</v>
      </c>
      <c r="C20" s="19">
        <v>-1</v>
      </c>
      <c r="D20" s="7">
        <v>0</v>
      </c>
    </row>
    <row r="21" spans="1:4" ht="31.5">
      <c r="A21" s="5" t="s">
        <v>20</v>
      </c>
      <c r="B21" s="18">
        <v>58291</v>
      </c>
      <c r="C21" s="18">
        <v>18773</v>
      </c>
      <c r="D21" s="7">
        <f>C21/B21*100</f>
        <v>32.20565782024669</v>
      </c>
    </row>
    <row r="22" spans="1:4" ht="18.75">
      <c r="A22" s="13" t="s">
        <v>22</v>
      </c>
      <c r="B22" s="22">
        <f>SUM(B23:B31)</f>
        <v>85670</v>
      </c>
      <c r="C22" s="22">
        <f>SUM(C23:C31)</f>
        <v>16301</v>
      </c>
      <c r="D22" s="23">
        <f t="shared" si="0"/>
        <v>19.027664293218162</v>
      </c>
    </row>
    <row r="23" spans="1:4" ht="15.75">
      <c r="A23" s="9" t="s">
        <v>5</v>
      </c>
      <c r="B23" s="20">
        <v>13437</v>
      </c>
      <c r="C23" s="20">
        <v>3601</v>
      </c>
      <c r="D23" s="14">
        <f>C23/B23*100</f>
        <v>26.799136712063703</v>
      </c>
    </row>
    <row r="24" spans="1:4" ht="15.75">
      <c r="A24" s="9" t="s">
        <v>6</v>
      </c>
      <c r="B24" s="20">
        <v>237</v>
      </c>
      <c r="C24" s="20">
        <v>71</v>
      </c>
      <c r="D24" s="14">
        <f>C24/B24*100</f>
        <v>29.957805907172997</v>
      </c>
    </row>
    <row r="25" spans="1:4" ht="31.5">
      <c r="A25" s="9" t="s">
        <v>7</v>
      </c>
      <c r="B25" s="20">
        <v>366</v>
      </c>
      <c r="C25" s="20">
        <v>60</v>
      </c>
      <c r="D25" s="14">
        <f aca="true" t="shared" si="1" ref="D25:D35">C25/B25*100</f>
        <v>16.39344262295082</v>
      </c>
    </row>
    <row r="26" spans="1:4" ht="15.75">
      <c r="A26" s="9" t="s">
        <v>8</v>
      </c>
      <c r="B26" s="20">
        <v>33968</v>
      </c>
      <c r="C26" s="20">
        <v>3010</v>
      </c>
      <c r="D26" s="14">
        <f t="shared" si="1"/>
        <v>8.861281205840791</v>
      </c>
    </row>
    <row r="27" spans="1:4" ht="15.75">
      <c r="A27" s="9" t="s">
        <v>9</v>
      </c>
      <c r="B27" s="20">
        <v>11842</v>
      </c>
      <c r="C27" s="20">
        <v>1395</v>
      </c>
      <c r="D27" s="14">
        <f t="shared" si="1"/>
        <v>11.780104712041885</v>
      </c>
    </row>
    <row r="28" spans="1:4" ht="15.75">
      <c r="A28" s="9" t="s">
        <v>30</v>
      </c>
      <c r="B28" s="20">
        <v>24779</v>
      </c>
      <c r="C28" s="20">
        <v>7679</v>
      </c>
      <c r="D28" s="14">
        <f t="shared" si="1"/>
        <v>30.989951168328016</v>
      </c>
    </row>
    <row r="29" spans="1:4" ht="15.75">
      <c r="A29" s="9" t="s">
        <v>10</v>
      </c>
      <c r="B29" s="20">
        <v>318</v>
      </c>
      <c r="C29" s="20">
        <v>193</v>
      </c>
      <c r="D29" s="14">
        <f t="shared" si="1"/>
        <v>60.691823899371066</v>
      </c>
    </row>
    <row r="30" spans="1:4" ht="15.75">
      <c r="A30" s="9" t="s">
        <v>19</v>
      </c>
      <c r="B30" s="20">
        <v>722</v>
      </c>
      <c r="C30" s="20">
        <v>292</v>
      </c>
      <c r="D30" s="14">
        <f t="shared" si="1"/>
        <v>40.443213296398895</v>
      </c>
    </row>
    <row r="31" spans="1:4" ht="15.75">
      <c r="A31" s="25" t="s">
        <v>33</v>
      </c>
      <c r="B31" s="26">
        <v>1</v>
      </c>
      <c r="C31" s="26">
        <v>0</v>
      </c>
      <c r="D31" s="14">
        <v>0</v>
      </c>
    </row>
    <row r="32" spans="1:4" ht="18.75">
      <c r="A32" s="13" t="s">
        <v>23</v>
      </c>
      <c r="B32" s="22">
        <f>B33+B35</f>
        <v>9063</v>
      </c>
      <c r="C32" s="22">
        <f>C33+C35</f>
        <v>-8414</v>
      </c>
      <c r="D32" s="15"/>
    </row>
    <row r="33" spans="1:4" ht="31.5">
      <c r="A33" s="11" t="s">
        <v>24</v>
      </c>
      <c r="B33" s="21">
        <f>B34</f>
        <v>80</v>
      </c>
      <c r="C33" s="21">
        <f>C34</f>
        <v>0</v>
      </c>
      <c r="D33" s="17">
        <f t="shared" si="1"/>
        <v>0</v>
      </c>
    </row>
    <row r="34" spans="1:4" ht="31.5">
      <c r="A34" s="12" t="s">
        <v>28</v>
      </c>
      <c r="B34" s="21">
        <v>80</v>
      </c>
      <c r="C34" s="21">
        <v>0</v>
      </c>
      <c r="D34" s="17">
        <f t="shared" si="1"/>
        <v>0</v>
      </c>
    </row>
    <row r="35" spans="1:4" ht="31.5">
      <c r="A35" s="12" t="s">
        <v>2</v>
      </c>
      <c r="B35" s="21">
        <f>B22-B6-B34</f>
        <v>8983</v>
      </c>
      <c r="C35" s="21">
        <f>C22-C6-C34</f>
        <v>-8414</v>
      </c>
      <c r="D35" s="17">
        <f t="shared" si="1"/>
        <v>-93.66581320271624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2020-05-14T08:30:57Z</dcterms:modified>
  <cp:category/>
  <cp:version/>
  <cp:contentType/>
  <cp:contentStatus/>
</cp:coreProperties>
</file>