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2760" windowWidth="14085" windowHeight="9165" tabRatio="601" activeTab="0"/>
  </bookViews>
  <sheets>
    <sheet name="доходы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<sst xmlns="http://schemas.openxmlformats.org/spreadsheetml/2006/main" count="36" uniqueCount="36">
  <si>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Налог на доходы физических лиц</t>
  </si>
  <si>
    <t>БЕЗВОЗМЕЗДНЫЕ ПОСТУПЛЕНИЯ</t>
  </si>
  <si>
    <t>ИЗМЕНЕНИЕ ОСТАТКОВ СРЕДСТВ НА ЛИЦЕВОМ СЧЕТЕ БЮДЖЕТА</t>
  </si>
  <si>
    <t>Возврат остатков субсидий, субвенций и иных межбюджетных трансфетов, имеющих целевое назначение, прошлых лет</t>
  </si>
  <si>
    <t>ИСПОЛНЕНИЕ</t>
  </si>
  <si>
    <t>ОБЩЕГОСУДАРСТВЕННЫЕ РАСХОДЫ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</si>
  <si>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</si>
  <si>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</si>
  <si>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</si>
  <si>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</si>
  <si>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СОЦИАЛЬНАЯ ПОЛИТИКА</t>
  </si>
  <si>
    <t>НАЛОГОВЫЕ И НЕНАЛОГОВЫЕ ДОХОДЫ (СОБСТВЕННЫЕ ДОХОДЫ)</t>
  </si>
  <si>
    <t>Фактическое исполнение, тыс. руб.</t>
  </si>
  <si>
    <t xml:space="preserve">Утверждено решением  Думы на год, тыс. руб. </t>
  </si>
  <si>
    <t>Наименование показателя</t>
  </si>
  <si>
    <t xml:space="preserve">Штрафы, санкции, возмещение ущерба </t>
  </si>
  <si>
    <t xml:space="preserve">Государственная пошлина </t>
  </si>
  <si>
    <t>Налоги на имущество</t>
  </si>
  <si>
    <t>Налоги на совокупный доход</t>
  </si>
  <si>
    <t>ФИЗИЧЕСКАЯ КУЛЬТУРА И СПОРТ</t>
  </si>
  <si>
    <t>Безвозмездные поступления от других бюджетов бюджетной системы РФ</t>
  </si>
  <si>
    <t>ДОХОДЫ</t>
  </si>
  <si>
    <t>РАСХОДЫ</t>
  </si>
  <si>
    <t>ИСТОЧНИКИ</t>
  </si>
  <si>
    <t>ИСТОЧНИКИ ВНУТРЕННЕГО ФИНАНСИРОВАНИЯ ДЕФИЦИТОВ БЮДЖЕТОВ</t>
  </si>
  <si>
    <t>Акцизы по подакцизным товарам (продукции)</t>
  </si>
  <si>
    <t>Доходы от использования имущества, находящегося в муниципальной собственности</t>
  </si>
  <si>
    <t>процент исполнния , %</t>
  </si>
  <si>
    <t>Возврат бюджетных кредитов, предоставленных юридическим лицам из бюджетовсельских поселений в валюте Российской Федерации</t>
  </si>
  <si>
    <t xml:space="preserve"> бюджета Краснополянского сельского поселения</t>
  </si>
  <si>
    <t xml:space="preserve">КУЛЬТУРА, КИНЕМАТОГРАФИЯ </t>
  </si>
  <si>
    <t>Доходы от продажи материальных и нематериальных активов</t>
  </si>
  <si>
    <t>Прочие неналоговые доходы</t>
  </si>
  <si>
    <t>Доходы от возврата остатков субсидий, субвенций и иных межбюджетных трансфетров прошлых лет</t>
  </si>
  <si>
    <t>СРЕДСТВА МАССОВОЙ ИНФОРМАЦИИ</t>
  </si>
  <si>
    <t>по состоянию на 01.12.2019г.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</si>
</sst>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</numFmts>
  <fonts count="45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6"/>
      <name val="Arial Cyr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9" fillId="30" borderId="0">
      <alignment/>
      <protection/>
    </xf>
    <xf numFmtId="0" fontId="4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3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wrapText="1"/>
    </xf>
    <xf numFmtId="2" fontId="6" fillId="0" borderId="10" xfId="0" applyNumberFormat="1" applyFont="1" applyFill="1" applyBorder="1" applyAlignment="1">
      <alignment horizontal="right"/>
    </xf>
    <xf numFmtId="0" fontId="6" fillId="0" borderId="10" xfId="0" applyFont="1" applyBorder="1" applyAlignment="1" applyProtection="1">
      <alignment wrapText="1"/>
      <protection locked="0"/>
    </xf>
    <xf numFmtId="0" fontId="6" fillId="0" borderId="10" xfId="0" applyFont="1" applyFill="1" applyBorder="1" applyAlignment="1">
      <alignment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justify" vertical="top" wrapText="1"/>
    </xf>
    <xf numFmtId="0" fontId="8" fillId="0" borderId="11" xfId="0" applyFont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/>
    </xf>
    <xf numFmtId="2" fontId="7" fillId="0" borderId="10" xfId="0" applyNumberFormat="1" applyFont="1" applyFill="1" applyBorder="1" applyAlignment="1">
      <alignment/>
    </xf>
    <xf numFmtId="0" fontId="6" fillId="30" borderId="12" xfId="53" applyFont="1" applyFill="1" applyBorder="1" applyAlignment="1">
      <alignment wrapText="1"/>
      <protection/>
    </xf>
    <xf numFmtId="2" fontId="10" fillId="0" borderId="10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3" fontId="6" fillId="0" borderId="10" xfId="0" applyNumberFormat="1" applyFont="1" applyBorder="1" applyAlignment="1" applyProtection="1">
      <alignment horizontal="right" wrapText="1"/>
      <protection locked="0"/>
    </xf>
    <xf numFmtId="3" fontId="6" fillId="0" borderId="10" xfId="0" applyNumberFormat="1" applyFont="1" applyFill="1" applyBorder="1" applyAlignment="1">
      <alignment horizontal="right" wrapText="1"/>
    </xf>
    <xf numFmtId="3" fontId="6" fillId="0" borderId="10" xfId="0" applyNumberFormat="1" applyFont="1" applyBorder="1" applyAlignment="1">
      <alignment horizontal="right" wrapText="1"/>
    </xf>
    <xf numFmtId="3" fontId="7" fillId="0" borderId="11" xfId="0" applyNumberFormat="1" applyFont="1" applyBorder="1" applyAlignment="1">
      <alignment horizontal="right" wrapText="1"/>
    </xf>
    <xf numFmtId="2" fontId="7" fillId="0" borderId="10" xfId="0" applyNumberFormat="1" applyFont="1" applyFill="1" applyBorder="1" applyAlignment="1">
      <alignment horizontal="right"/>
    </xf>
    <xf numFmtId="3" fontId="7" fillId="0" borderId="10" xfId="0" applyNumberFormat="1" applyFont="1" applyBorder="1" applyAlignment="1">
      <alignment horizontal="right" wrapText="1"/>
    </xf>
    <xf numFmtId="0" fontId="6" fillId="0" borderId="11" xfId="0" applyFont="1" applyFill="1" applyBorder="1" applyAlignment="1">
      <alignment vertical="top" wrapText="1"/>
    </xf>
    <xf numFmtId="3" fontId="6" fillId="0" borderId="11" xfId="0" applyNumberFormat="1" applyFont="1" applyFill="1" applyBorder="1" applyAlignment="1">
      <alignment horizontal="right" wrapText="1"/>
    </xf>
    <xf numFmtId="0" fontId="5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ход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tabSelected="1" view="pageBreakPreview" zoomScaleNormal="75" zoomScaleSheetLayoutView="100" zoomScalePageLayoutView="0" workbookViewId="0" topLeftCell="A1">
      <selection activeCell="C30" sqref="C30"/>
    </sheetView>
  </sheetViews>
  <sheetFormatPr defaultColWidth="9.00390625" defaultRowHeight="12.75"/>
  <cols>
    <col min="1" max="1" width="73.125" style="1" customWidth="1"/>
    <col min="2" max="2" width="15.375" style="0" customWidth="1"/>
    <col min="3" max="3" width="14.375" style="0" customWidth="1"/>
    <col min="4" max="4" width="13.375" style="0" customWidth="1"/>
  </cols>
  <sheetData>
    <row r="1" spans="1:4" ht="20.25">
      <c r="A1" s="27" t="s">
        <v>4</v>
      </c>
      <c r="B1" s="27"/>
      <c r="C1" s="27"/>
      <c r="D1" s="27"/>
    </row>
    <row r="2" spans="1:4" ht="20.25">
      <c r="A2" s="27" t="s">
        <v>29</v>
      </c>
      <c r="B2" s="27"/>
      <c r="C2" s="27"/>
      <c r="D2" s="27"/>
    </row>
    <row r="3" spans="1:4" ht="20.25">
      <c r="A3" s="27" t="s">
        <v>35</v>
      </c>
      <c r="B3" s="27"/>
      <c r="C3" s="27"/>
      <c r="D3" s="27"/>
    </row>
    <row r="4" ht="20.25">
      <c r="A4" s="3"/>
    </row>
    <row r="5" spans="1:4" ht="76.5" customHeight="1">
      <c r="A5" s="10" t="s">
        <v>14</v>
      </c>
      <c r="B5" s="4" t="s">
        <v>13</v>
      </c>
      <c r="C5" s="4" t="s">
        <v>12</v>
      </c>
      <c r="D5" s="4" t="s">
        <v>27</v>
      </c>
    </row>
    <row r="6" spans="1:4" ht="18.75">
      <c r="A6" s="13" t="s">
        <v>21</v>
      </c>
      <c r="B6" s="24">
        <f>B7+B17</f>
        <v>68562</v>
      </c>
      <c r="C6" s="24">
        <f>C7+C17</f>
        <v>62251</v>
      </c>
      <c r="D6" s="23">
        <f>C6/B6*100</f>
        <v>90.79519267232577</v>
      </c>
    </row>
    <row r="7" spans="1:4" s="2" customFormat="1" ht="31.5">
      <c r="A7" s="6" t="s">
        <v>11</v>
      </c>
      <c r="B7" s="18">
        <f>SUM(B8:B15)</f>
        <v>17479</v>
      </c>
      <c r="C7" s="18">
        <f>SUM(C8:C16)</f>
        <v>17215</v>
      </c>
      <c r="D7" s="7">
        <f>C7/B7*100</f>
        <v>98.48961611076147</v>
      </c>
    </row>
    <row r="8" spans="1:4" ht="15.75">
      <c r="A8" s="16" t="s">
        <v>0</v>
      </c>
      <c r="B8" s="19">
        <v>720</v>
      </c>
      <c r="C8" s="19">
        <v>702</v>
      </c>
      <c r="D8" s="7">
        <f aca="true" t="shared" si="0" ref="D8:D21">C8/B8*100</f>
        <v>97.5</v>
      </c>
    </row>
    <row r="9" spans="1:4" ht="15.75">
      <c r="A9" s="8" t="s">
        <v>25</v>
      </c>
      <c r="B9" s="19">
        <v>11308</v>
      </c>
      <c r="C9" s="19">
        <v>11115</v>
      </c>
      <c r="D9" s="7">
        <f t="shared" si="0"/>
        <v>98.29324372125929</v>
      </c>
    </row>
    <row r="10" spans="1:4" ht="15.75">
      <c r="A10" s="8" t="s">
        <v>18</v>
      </c>
      <c r="B10" s="19">
        <v>232</v>
      </c>
      <c r="C10" s="19">
        <v>361</v>
      </c>
      <c r="D10" s="7">
        <f t="shared" si="0"/>
        <v>155.60344827586206</v>
      </c>
    </row>
    <row r="11" spans="1:4" ht="15.75">
      <c r="A11" s="8" t="s">
        <v>17</v>
      </c>
      <c r="B11" s="19">
        <v>3990</v>
      </c>
      <c r="C11" s="19">
        <v>4005</v>
      </c>
      <c r="D11" s="7">
        <f t="shared" si="0"/>
        <v>100.37593984962405</v>
      </c>
    </row>
    <row r="12" spans="1:4" ht="15.75">
      <c r="A12" s="8" t="s">
        <v>16</v>
      </c>
      <c r="B12" s="19">
        <v>75</v>
      </c>
      <c r="C12" s="19">
        <v>73</v>
      </c>
      <c r="D12" s="7">
        <f t="shared" si="0"/>
        <v>97.33333333333334</v>
      </c>
    </row>
    <row r="13" spans="1:4" ht="31.5">
      <c r="A13" s="8" t="s">
        <v>26</v>
      </c>
      <c r="B13" s="19">
        <v>953</v>
      </c>
      <c r="C13" s="19">
        <v>874</v>
      </c>
      <c r="D13" s="7">
        <f t="shared" si="0"/>
        <v>91.71038824763903</v>
      </c>
    </row>
    <row r="14" spans="1:4" ht="15.75">
      <c r="A14" s="8" t="s">
        <v>31</v>
      </c>
      <c r="B14" s="19">
        <v>200</v>
      </c>
      <c r="C14" s="19">
        <v>84</v>
      </c>
      <c r="D14" s="7">
        <f t="shared" si="0"/>
        <v>42</v>
      </c>
    </row>
    <row r="15" spans="1:4" ht="15.75">
      <c r="A15" s="8" t="s">
        <v>15</v>
      </c>
      <c r="B15" s="19">
        <v>1</v>
      </c>
      <c r="C15" s="19">
        <v>1</v>
      </c>
      <c r="D15" s="7">
        <f t="shared" si="0"/>
        <v>100</v>
      </c>
    </row>
    <row r="16" spans="1:4" ht="15.75">
      <c r="A16" s="8" t="s">
        <v>32</v>
      </c>
      <c r="B16" s="19"/>
      <c r="C16" s="19">
        <v>0</v>
      </c>
      <c r="D16" s="7"/>
    </row>
    <row r="17" spans="1:4" ht="15.75">
      <c r="A17" s="5" t="s">
        <v>1</v>
      </c>
      <c r="B17" s="19">
        <f>SUM(B18:B20)</f>
        <v>51083</v>
      </c>
      <c r="C17" s="19">
        <f>SUM(C18:C20)</f>
        <v>45036</v>
      </c>
      <c r="D17" s="7">
        <f t="shared" si="0"/>
        <v>88.16240236477888</v>
      </c>
    </row>
    <row r="18" spans="1:4" ht="31.5">
      <c r="A18" s="5" t="s">
        <v>33</v>
      </c>
      <c r="B18" s="19">
        <v>14</v>
      </c>
      <c r="C18" s="19">
        <v>31</v>
      </c>
      <c r="D18" s="7">
        <f t="shared" si="0"/>
        <v>221.42857142857144</v>
      </c>
    </row>
    <row r="19" spans="1:4" ht="31.5">
      <c r="A19" s="8" t="s">
        <v>3</v>
      </c>
      <c r="B19" s="19">
        <v>-287</v>
      </c>
      <c r="C19" s="19">
        <v>-287</v>
      </c>
      <c r="D19" s="7">
        <f t="shared" si="0"/>
        <v>100</v>
      </c>
    </row>
    <row r="20" spans="1:4" ht="31.5">
      <c r="A20" s="5" t="s">
        <v>20</v>
      </c>
      <c r="B20" s="18">
        <v>51356</v>
      </c>
      <c r="C20" s="18">
        <v>45292</v>
      </c>
      <c r="D20" s="7">
        <f>C20/B20*100</f>
        <v>88.19222680894151</v>
      </c>
    </row>
    <row r="21" spans="1:4" ht="18.75">
      <c r="A21" s="13" t="s">
        <v>22</v>
      </c>
      <c r="B21" s="22">
        <f>SUM(B22:B30)</f>
        <v>70867</v>
      </c>
      <c r="C21" s="22">
        <f>SUM(C22:C30)</f>
        <v>53554</v>
      </c>
      <c r="D21" s="23">
        <f t="shared" si="0"/>
        <v>75.56972921105734</v>
      </c>
    </row>
    <row r="22" spans="1:4" ht="15.75">
      <c r="A22" s="9" t="s">
        <v>5</v>
      </c>
      <c r="B22" s="20">
        <v>12304</v>
      </c>
      <c r="C22" s="20">
        <v>10174</v>
      </c>
      <c r="D22" s="14">
        <f>C22/B22*100</f>
        <v>82.68855656697009</v>
      </c>
    </row>
    <row r="23" spans="1:4" ht="15.75">
      <c r="A23" s="9" t="s">
        <v>6</v>
      </c>
      <c r="B23" s="20">
        <v>246</v>
      </c>
      <c r="C23" s="20">
        <v>196</v>
      </c>
      <c r="D23" s="14">
        <f>C23/B23*100</f>
        <v>79.67479674796748</v>
      </c>
    </row>
    <row r="24" spans="1:4" ht="31.5">
      <c r="A24" s="9" t="s">
        <v>7</v>
      </c>
      <c r="B24" s="20">
        <v>943</v>
      </c>
      <c r="C24" s="20">
        <v>618</v>
      </c>
      <c r="D24" s="14">
        <f aca="true" t="shared" si="1" ref="D24:D34">C24/B24*100</f>
        <v>65.5355249204666</v>
      </c>
    </row>
    <row r="25" spans="1:4" ht="15.75">
      <c r="A25" s="9" t="s">
        <v>8</v>
      </c>
      <c r="B25" s="20">
        <v>22458</v>
      </c>
      <c r="C25" s="20">
        <v>11868</v>
      </c>
      <c r="D25" s="14">
        <f t="shared" si="1"/>
        <v>52.84531124766231</v>
      </c>
    </row>
    <row r="26" spans="1:4" ht="15.75">
      <c r="A26" s="9" t="s">
        <v>9</v>
      </c>
      <c r="B26" s="20">
        <v>10635</v>
      </c>
      <c r="C26" s="20">
        <v>8298</v>
      </c>
      <c r="D26" s="14">
        <f t="shared" si="1"/>
        <v>78.02538787023977</v>
      </c>
    </row>
    <row r="27" spans="1:4" ht="15.75">
      <c r="A27" s="9" t="s">
        <v>30</v>
      </c>
      <c r="B27" s="20">
        <v>21690</v>
      </c>
      <c r="C27" s="20">
        <v>19930</v>
      </c>
      <c r="D27" s="14">
        <f t="shared" si="1"/>
        <v>91.88566159520516</v>
      </c>
    </row>
    <row r="28" spans="1:4" ht="15.75">
      <c r="A28" s="9" t="s">
        <v>10</v>
      </c>
      <c r="B28" s="20">
        <v>2202</v>
      </c>
      <c r="C28" s="20">
        <v>2113</v>
      </c>
      <c r="D28" s="14">
        <f t="shared" si="1"/>
        <v>95.95821980018165</v>
      </c>
    </row>
    <row r="29" spans="1:4" ht="15.75">
      <c r="A29" s="9" t="s">
        <v>19</v>
      </c>
      <c r="B29" s="20">
        <v>387</v>
      </c>
      <c r="C29" s="20">
        <v>355</v>
      </c>
      <c r="D29" s="14">
        <f t="shared" si="1"/>
        <v>91.7312661498708</v>
      </c>
    </row>
    <row r="30" spans="1:4" ht="15.75">
      <c r="A30" s="25" t="s">
        <v>34</v>
      </c>
      <c r="B30" s="26">
        <v>2</v>
      </c>
      <c r="C30" s="26">
        <v>2</v>
      </c>
      <c r="D30" s="14">
        <f t="shared" si="1"/>
        <v>100</v>
      </c>
    </row>
    <row r="31" spans="1:4" ht="18.75">
      <c r="A31" s="13" t="s">
        <v>23</v>
      </c>
      <c r="B31" s="22">
        <f>B32+B34</f>
        <v>2305</v>
      </c>
      <c r="C31" s="22">
        <f>C32+C34</f>
        <v>-8697</v>
      </c>
      <c r="D31" s="15"/>
    </row>
    <row r="32" spans="1:4" ht="31.5">
      <c r="A32" s="11" t="s">
        <v>24</v>
      </c>
      <c r="B32" s="21">
        <f>B33</f>
        <v>45</v>
      </c>
      <c r="C32" s="21">
        <f>C33</f>
        <v>0</v>
      </c>
      <c r="D32" s="17">
        <f t="shared" si="1"/>
        <v>0</v>
      </c>
    </row>
    <row r="33" spans="1:4" ht="31.5">
      <c r="A33" s="12" t="s">
        <v>28</v>
      </c>
      <c r="B33" s="21">
        <v>45</v>
      </c>
      <c r="C33" s="21">
        <v>0</v>
      </c>
      <c r="D33" s="17">
        <f t="shared" si="1"/>
        <v>0</v>
      </c>
    </row>
    <row r="34" spans="1:4" ht="31.5">
      <c r="A34" s="12" t="s">
        <v>2</v>
      </c>
      <c r="B34" s="21">
        <f>B21-B6-B33</f>
        <v>2260</v>
      </c>
      <c r="C34" s="21">
        <f>C21-C6-C33</f>
        <v>-8697</v>
      </c>
      <c r="D34" s="17">
        <f t="shared" si="1"/>
        <v>-384.82300884955754</v>
      </c>
    </row>
  </sheetData>
  <sheetProtection/>
  <mergeCells count="3">
    <mergeCell ref="A1:D1"/>
    <mergeCell ref="A2:D2"/>
    <mergeCell ref="A3:D3"/>
  </mergeCells>
  <printOptions/>
  <pageMargins left="0.3937007874015748" right="0" top="0.3937007874015748" bottom="0.3937007874015748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2</cp:lastModifiedBy>
  <cp:lastPrinted>2016-06-09T06:53:42Z</cp:lastPrinted>
  <dcterms:created xsi:type="dcterms:W3CDTF">2003-03-28T04:18:45Z</dcterms:created>
  <dcterms:modified xsi:type="dcterms:W3CDTF">2019-12-10T04:39:07Z</dcterms:modified>
  <cp:category/>
  <cp:version/>
  <cp:contentType/>
  <cp:contentStatus/>
</cp:coreProperties>
</file>