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0" windowWidth="14085" windowHeight="9165" tabRatio="601"/>
  </bookViews>
  <sheets>
    <sheet name="доходы" sheetId="1" r:id="rId1"/>
  </sheets>
  <calcPr calcId="162912"/>
</workbook>
</file>

<file path=xl/calcChain.xml><?xml version="1.0" encoding="utf-8"?>
<calcChain xmlns="http://schemas.openxmlformats.org/spreadsheetml/2006/main">
  <c r="B7" i="1"/>
  <c r="C7"/>
  <c r="B20"/>
  <c r="B17"/>
  <c r="B6"/>
  <c r="B32"/>
  <c r="B30"/>
  <c r="B29"/>
  <c r="C17"/>
  <c r="C6"/>
  <c r="C20"/>
  <c r="C32"/>
  <c r="D11"/>
  <c r="C30"/>
  <c r="C29"/>
  <c r="D29"/>
  <c r="D20"/>
  <c r="D6"/>
  <c r="D32"/>
  <c r="D30"/>
  <c r="D31"/>
  <c r="D28"/>
  <c r="D27"/>
  <c r="D26"/>
  <c r="D25"/>
  <c r="D24"/>
  <c r="D23"/>
  <c r="D22"/>
  <c r="D21"/>
  <c r="D19"/>
  <c r="D9"/>
  <c r="D17"/>
  <c r="D8"/>
  <c r="D10"/>
  <c r="D12"/>
  <c r="D14"/>
  <c r="D16"/>
  <c r="D7"/>
</calcChain>
</file>

<file path=xl/sharedStrings.xml><?xml version="1.0" encoding="utf-8"?>
<sst xmlns="http://schemas.openxmlformats.org/spreadsheetml/2006/main" count="34" uniqueCount="34">
  <si>
    <t>ИСПОЛНЕНИЕ</t>
  </si>
  <si>
    <t xml:space="preserve"> бюджета Краснополянского сельского поселения</t>
  </si>
  <si>
    <t>по состоянию на 01.11.2015г.</t>
  </si>
  <si>
    <t>Наименование показателя</t>
  </si>
  <si>
    <t xml:space="preserve">Утверждено решением  Думы на год, тыс. руб. </t>
  </si>
  <si>
    <t>Фактическое исполнение, тыс. руб.</t>
  </si>
  <si>
    <t>процент исполнния , %</t>
  </si>
  <si>
    <t>ДОХОДЫ</t>
  </si>
  <si>
    <t>НАЛОГОВЫЕ И НЕНАЛОГОВЫЕ ДОХОДЫ (СОБСТВЕННЫЕ ДОХОДЫ)</t>
  </si>
  <si>
    <t>Налог на доходы физических лиц</t>
  </si>
  <si>
    <t>Акцизы по подакцизным товарам (продукции)</t>
  </si>
  <si>
    <t>Налоги на совокупный доход</t>
  </si>
  <si>
    <t>Налоги на имущество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</si>
  <si>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</si>
  <si>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</si>
  <si>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</si>
  <si>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</si>
  <si>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 xml:space="preserve">Штрафы, санкции, возмещение ущерба </t>
  </si>
  <si>
    <t>БЕЗВОЗМЕЗДНЫЕ ПОСТУПЛЕНИЯ</t>
  </si>
  <si>
    <t>Возврат остатков субсидий, субвенций и иных межбюджетных трансфетов, имеющих целевое назначение, прошлых лет</t>
  </si>
  <si>
    <t>Безвозмездные поступления от других бюджетов бюджетной системы РФ</t>
  </si>
  <si>
    <t>РАСХОДЫ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</si>
  <si>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</si>
  <si>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</si>
  <si>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</si>
  <si>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</si>
  <si>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</si>
  <si>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</si>
  <si>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</si>
  <si>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</si>
  <si>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ИСТОЧНИКИ</t>
  </si>
  <si>
    <t>ИСТОЧНИКИ ВНУТРЕННЕГО ФИНАНСИРОВАНИЯ ДЕФИЦИТОВ БЮДЖЕТОВ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</si>
  <si>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</si>
  <si>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>ИЗМЕНЕНИЕ ОСТАТКОВ СРЕДСТВ НА ЛИЦЕВОМ СЧЕТЕ БЮДЖЕТА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</si>
</sst>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8" fillId="2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5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0" fontId="4" fillId="2" borderId="3" xfId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доход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workbookViewId="0">
      <selection activeCell="C27" sqref="C27"/>
    </sheetView>
  </sheetViews>
  <sheetFormatPr defaultRowHeight="12.75"/>
  <cols>
    <col min="1" max="1" width="73.140625" style="1" customWidth="1"/>
    <col min="2" max="2" width="15.42578125" customWidth="1"/>
    <col min="3" max="3" width="14.42578125" customWidth="1"/>
    <col min="4" max="4" width="13.42578125" customWidth="1"/>
  </cols>
  <sheetData>
    <row r="1" spans="1:4" ht="20.25">
      <c r="A1" s="25" t="s">
        <v>0</v>
      </c>
      <c r="B1" s="25"/>
      <c r="C1" s="25"/>
      <c r="D1" s="25"/>
    </row>
    <row r="2" spans="1:4" ht="20.25">
      <c r="A2" s="25" t="s">
        <v>1</v>
      </c>
      <c r="B2" s="25"/>
      <c r="C2" s="25"/>
      <c r="D2" s="25"/>
    </row>
    <row r="3" spans="1:4" ht="20.25">
      <c r="A3" s="25" t="s">
        <v>2</v>
      </c>
      <c r="B3" s="25"/>
      <c r="C3" s="25"/>
      <c r="D3" s="25"/>
    </row>
    <row r="4" spans="1:4" ht="20.25">
      <c r="A4" s="24"/>
    </row>
    <row r="5" spans="1:4" ht="76.5" customHeight="1">
      <c r="A5" s="9" t="s">
        <v>3</v>
      </c>
      <c r="B5" s="3" t="s">
        <v>4</v>
      </c>
      <c r="C5" s="3" t="s">
        <v>5</v>
      </c>
      <c r="D5" s="3" t="s">
        <v>6</v>
      </c>
    </row>
    <row r="6" spans="1:4" ht="18.75">
      <c r="A6" s="12" t="s">
        <v>7</v>
      </c>
      <c r="B6" s="23">
        <f>B7+B17</f>
        <v>60575</v>
      </c>
      <c r="C6" s="23">
        <f>C7+C17</f>
        <v>41093</v>
      </c>
      <c r="D6" s="22">
        <f>C6/B6*100</f>
        <v>67.838217086256705</v>
      </c>
    </row>
    <row r="7" spans="1:4" s="2" customFormat="1" ht="31.5">
      <c r="A7" s="5" t="s">
        <v>8</v>
      </c>
      <c r="B7" s="17">
        <f>SUM(B8:B16)</f>
        <v>7085</v>
      </c>
      <c r="C7" s="17">
        <f>SUM(C8:C16)</f>
        <v>7426</v>
      </c>
      <c r="D7" s="6">
        <f>C7/B7*100</f>
        <v>104.81298517995765</v>
      </c>
    </row>
    <row r="8" spans="1:4" ht="15.75">
      <c r="A8" s="15" t="s">
        <v>9</v>
      </c>
      <c r="B8" s="18">
        <v>850</v>
      </c>
      <c r="C8" s="18">
        <v>740</v>
      </c>
      <c r="D8" s="6">
        <f t="shared" ref="D8:D20" si="0">C8/B8*100</f>
        <v>87.058823529411768</v>
      </c>
    </row>
    <row r="9" spans="1:4" ht="15.75">
      <c r="A9" s="7" t="s">
        <v>10</v>
      </c>
      <c r="B9" s="18">
        <v>3836</v>
      </c>
      <c r="C9" s="18">
        <v>3980</v>
      </c>
      <c r="D9" s="6">
        <f t="shared" si="0"/>
        <v>103.75391032325338</v>
      </c>
    </row>
    <row r="10" spans="1:4" ht="15.75">
      <c r="A10" s="7" t="s">
        <v>11</v>
      </c>
      <c r="B10" s="18">
        <v>13</v>
      </c>
      <c r="C10" s="18">
        <v>12</v>
      </c>
      <c r="D10" s="6">
        <f t="shared" si="0"/>
        <v>92.307692307692307</v>
      </c>
    </row>
    <row r="11" spans="1:4" ht="15.75">
      <c r="A11" s="7" t="s">
        <v>12</v>
      </c>
      <c r="B11" s="18">
        <v>1770</v>
      </c>
      <c r="C11" s="18">
        <v>2343</v>
      </c>
      <c r="D11" s="6">
        <f t="shared" si="0"/>
        <v>132.37288135593218</v>
      </c>
    </row>
    <row r="12" spans="1:4" ht="15.75">
      <c r="A12" s="7" t="s">
        <v>13</v>
      </c>
      <c r="B12" s="18">
        <v>100</v>
      </c>
      <c r="C12" s="18">
        <v>68</v>
      </c>
      <c r="D12" s="6">
        <f t="shared" si="0"/>
        <v>68</v>
      </c>
    </row>
    <row r="13" spans="1:4" ht="31.5">
      <c r="A13" s="7" t="s">
        <v>14</v>
      </c>
      <c r="B13" s="18">
        <v>0</v>
      </c>
      <c r="C13" s="18">
        <v>-1</v>
      </c>
      <c r="D13" s="6">
        <v>0</v>
      </c>
    </row>
    <row r="14" spans="1:4" ht="31.5">
      <c r="A14" s="7" t="s">
        <v>15</v>
      </c>
      <c r="B14" s="18">
        <v>511</v>
      </c>
      <c r="C14" s="18">
        <v>192</v>
      </c>
      <c r="D14" s="6">
        <f t="shared" si="0"/>
        <v>37.573385518590996</v>
      </c>
    </row>
    <row r="15" spans="1:4" ht="15.75">
      <c r="A15" s="7" t="s">
        <v>16</v>
      </c>
      <c r="B15" s="18">
        <v>0</v>
      </c>
      <c r="C15" s="18">
        <v>92</v>
      </c>
      <c r="D15" s="6">
        <v>0</v>
      </c>
    </row>
    <row r="16" spans="1:4" ht="15.75">
      <c r="A16" s="7" t="s">
        <v>17</v>
      </c>
      <c r="B16" s="18">
        <v>5</v>
      </c>
      <c r="C16" s="18">
        <v>0</v>
      </c>
      <c r="D16" s="6">
        <f t="shared" si="0"/>
        <v>0</v>
      </c>
    </row>
    <row r="17" spans="1:4" ht="15.75">
      <c r="A17" s="4" t="s">
        <v>18</v>
      </c>
      <c r="B17" s="18">
        <f>SUM(B18:B19)</f>
        <v>53490</v>
      </c>
      <c r="C17" s="18">
        <f>SUM(C18:C19)</f>
        <v>33667</v>
      </c>
      <c r="D17" s="6">
        <f t="shared" si="0"/>
        <v>62.940736586277815</v>
      </c>
    </row>
    <row r="18" spans="1:4" ht="31.5">
      <c r="A18" s="7" t="s">
        <v>19</v>
      </c>
      <c r="B18" s="18">
        <v>-93</v>
      </c>
      <c r="C18" s="18">
        <v>-93</v>
      </c>
      <c r="D18" s="6">
        <v>0</v>
      </c>
    </row>
    <row r="19" spans="1:4" ht="31.5">
      <c r="A19" s="4" t="s">
        <v>20</v>
      </c>
      <c r="B19" s="17">
        <v>53583</v>
      </c>
      <c r="C19" s="17">
        <v>33760</v>
      </c>
      <c r="D19" s="6">
        <f>C19/B19*100</f>
        <v>63.005057574230626</v>
      </c>
    </row>
    <row r="20" spans="1:4" ht="18.75">
      <c r="A20" s="12" t="s">
        <v>21</v>
      </c>
      <c r="B20" s="21">
        <f>SUM(B21:B28)</f>
        <v>61471</v>
      </c>
      <c r="C20" s="21">
        <f>SUM(C21:C28)</f>
        <v>35776</v>
      </c>
      <c r="D20" s="22">
        <f t="shared" si="0"/>
        <v>58.19980153242993</v>
      </c>
    </row>
    <row r="21" spans="1:4" ht="15.75">
      <c r="A21" s="8" t="s">
        <v>22</v>
      </c>
      <c r="B21" s="19">
        <v>8607</v>
      </c>
      <c r="C21" s="19">
        <v>6263</v>
      </c>
      <c r="D21" s="13">
        <f>C21/B21*100</f>
        <v>72.766352968513999</v>
      </c>
    </row>
    <row r="22" spans="1:4" ht="15.75">
      <c r="A22" s="8" t="s">
        <v>23</v>
      </c>
      <c r="B22" s="19">
        <v>196</v>
      </c>
      <c r="C22" s="19">
        <v>145</v>
      </c>
      <c r="D22" s="13">
        <f>C22/B22*100</f>
        <v>73.979591836734699</v>
      </c>
    </row>
    <row r="23" spans="1:4" ht="31.5">
      <c r="A23" s="8" t="s">
        <v>24</v>
      </c>
      <c r="B23" s="19">
        <v>389</v>
      </c>
      <c r="C23" s="19">
        <v>286</v>
      </c>
      <c r="D23" s="13">
        <f t="shared" ref="D23:D32" si="1">C23/B23*100</f>
        <v>73.52185089974293</v>
      </c>
    </row>
    <row r="24" spans="1:4" ht="15.75">
      <c r="A24" s="8" t="s">
        <v>25</v>
      </c>
      <c r="B24" s="19">
        <v>12216</v>
      </c>
      <c r="C24" s="19">
        <v>7375</v>
      </c>
      <c r="D24" s="13">
        <f t="shared" si="1"/>
        <v>60.371643745907008</v>
      </c>
    </row>
    <row r="25" spans="1:4" ht="15.75">
      <c r="A25" s="8" t="s">
        <v>26</v>
      </c>
      <c r="B25" s="19">
        <v>23870</v>
      </c>
      <c r="C25" s="19">
        <v>6978</v>
      </c>
      <c r="D25" s="13">
        <f t="shared" si="1"/>
        <v>29.233347297863428</v>
      </c>
    </row>
    <row r="26" spans="1:4" ht="31.5">
      <c r="A26" s="8" t="s">
        <v>27</v>
      </c>
      <c r="B26" s="19">
        <v>15707</v>
      </c>
      <c r="C26" s="19">
        <v>14298</v>
      </c>
      <c r="D26" s="13">
        <f t="shared" si="1"/>
        <v>91.029477303113254</v>
      </c>
    </row>
    <row r="27" spans="1:4" ht="15.75">
      <c r="A27" s="8" t="s">
        <v>28</v>
      </c>
      <c r="B27" s="19">
        <v>238</v>
      </c>
      <c r="C27" s="19">
        <v>183</v>
      </c>
      <c r="D27" s="13">
        <f t="shared" si="1"/>
        <v>76.890756302521012</v>
      </c>
    </row>
    <row r="28" spans="1:4" ht="15.75">
      <c r="A28" s="8" t="s">
        <v>29</v>
      </c>
      <c r="B28" s="19">
        <v>248</v>
      </c>
      <c r="C28" s="19">
        <v>248</v>
      </c>
      <c r="D28" s="13">
        <f t="shared" si="1"/>
        <v>100</v>
      </c>
    </row>
    <row r="29" spans="1:4" ht="18.75">
      <c r="A29" s="12" t="s">
        <v>30</v>
      </c>
      <c r="B29" s="21">
        <f>B30+B32</f>
        <v>896</v>
      </c>
      <c r="C29" s="21">
        <f>C30+C32</f>
        <v>-5317</v>
      </c>
      <c r="D29" s="14">
        <f t="shared" si="1"/>
        <v>-593.41517857142856</v>
      </c>
    </row>
    <row r="30" spans="1:4" ht="31.5">
      <c r="A30" s="10" t="s">
        <v>31</v>
      </c>
      <c r="B30" s="20">
        <f>B31</f>
        <v>80</v>
      </c>
      <c r="C30" s="20">
        <f>C31</f>
        <v>20</v>
      </c>
      <c r="D30" s="16">
        <f t="shared" si="1"/>
        <v>25</v>
      </c>
    </row>
    <row r="31" spans="1:4" ht="31.5">
      <c r="A31" s="11" t="s">
        <v>32</v>
      </c>
      <c r="B31" s="20">
        <v>80</v>
      </c>
      <c r="C31" s="20">
        <v>20</v>
      </c>
      <c r="D31" s="16">
        <f t="shared" si="1"/>
        <v>25</v>
      </c>
    </row>
    <row r="32" spans="1:4" ht="31.5">
      <c r="A32" s="11" t="s">
        <v>33</v>
      </c>
      <c r="B32" s="20">
        <f>B20-B6-B31</f>
        <v>816</v>
      </c>
      <c r="C32" s="20">
        <f>C20-C6-C31</f>
        <v>-5337</v>
      </c>
      <c r="D32" s="16">
        <f t="shared" si="1"/>
        <v>-654.04411764705878</v>
      </c>
    </row>
  </sheetData>
  <mergeCells count="3">
    <mergeCell ref="A1:D1"/>
    <mergeCell ref="A2:D2"/>
    <mergeCell ref="A3:D3"/>
  </mergeCells>
  <phoneticPr fontId="0" type="noConversion"/>
  <pageMargins left="0.39370078740157483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revision/>
  <dcterms:created xsi:type="dcterms:W3CDTF">2003-03-28T04:18:45Z</dcterms:created>
  <dcterms:modified xsi:type="dcterms:W3CDTF">2016-03-30T08:59:38Z</dcterms:modified>
</cp:coreProperties>
</file>